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M_O" sheetId="1" state="visible" r:id="rId2"/>
    <sheet name="PAM" sheetId="2" state="visible" r:id="rId3"/>
    <sheet name="PO-EE-Method-1" sheetId="3" state="visible" r:id="rId4"/>
    <sheet name="PO-EE-Method-2" sheetId="4" state="visible" r:id="rId5"/>
    <sheet name="PE" sheetId="5" state="visible" r:id="rId6"/>
    <sheet name="OE" sheetId="6" state="visible" r:id="rId7"/>
    <sheet name="PO Attainment Tool" sheetId="7" state="visible" r:id="rId8"/>
    <sheet name="PSO Attainment Tool" sheetId="8" state="visible" r:id="rId9"/>
    <sheet name="Final PO Attainment" sheetId="9" state="visible" r:id="rId10"/>
    <sheet name="Final PSO Attainment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<sst xmlns="http://schemas.openxmlformats.org/spreadsheetml/2006/main" count="1050" uniqueCount="296">
  <si>
    <t xml:space="preserve">Program Articulation Matrix</t>
  </si>
  <si>
    <t xml:space="preserve">Sl</t>
  </si>
  <si>
    <t xml:space="preserve">Semester</t>
  </si>
  <si>
    <t xml:space="preserve">Code</t>
  </si>
  <si>
    <t xml:space="preserve">Course Name</t>
  </si>
  <si>
    <t xml:space="preserve">PO1</t>
  </si>
  <si>
    <t xml:space="preserve">PO2</t>
  </si>
  <si>
    <t xml:space="preserve">PO3</t>
  </si>
  <si>
    <t xml:space="preserve">PO4</t>
  </si>
  <si>
    <t xml:space="preserve">PO5</t>
  </si>
  <si>
    <t xml:space="preserve">PO6</t>
  </si>
  <si>
    <t xml:space="preserve">PO7</t>
  </si>
  <si>
    <t xml:space="preserve">PO8</t>
  </si>
  <si>
    <t xml:space="preserve">PO9</t>
  </si>
  <si>
    <t xml:space="preserve">PO10</t>
  </si>
  <si>
    <t xml:space="preserve">PO11</t>
  </si>
  <si>
    <t xml:space="preserve">PO12</t>
  </si>
  <si>
    <t xml:space="preserve">Semester-1</t>
  </si>
  <si>
    <t xml:space="preserve">BMA2101</t>
  </si>
  <si>
    <t xml:space="preserve">Mathematics-I</t>
  </si>
  <si>
    <t xml:space="preserve">-</t>
  </si>
  <si>
    <t xml:space="preserve">BPH2101</t>
  </si>
  <si>
    <t xml:space="preserve">Physics</t>
  </si>
  <si>
    <t xml:space="preserve">BEE2101</t>
  </si>
  <si>
    <t xml:space="preserve">Basic Electrical Engg. </t>
  </si>
  <si>
    <t xml:space="preserve">BHU2102</t>
  </si>
  <si>
    <t xml:space="preserve">English For Business Communication</t>
  </si>
  <si>
    <t xml:space="preserve">BME2101</t>
  </si>
  <si>
    <t xml:space="preserve">Engineering Mechanics</t>
  </si>
  <si>
    <t xml:space="preserve">BPH2191</t>
  </si>
  <si>
    <t xml:space="preserve">Physics Laboratory</t>
  </si>
  <si>
    <t xml:space="preserve">BEE2191</t>
  </si>
  <si>
    <t xml:space="preserve">Basic Electrical Engg. Lab</t>
  </si>
  <si>
    <t xml:space="preserve">BHU2191</t>
  </si>
  <si>
    <t xml:space="preserve">Business Communication  Skills</t>
  </si>
  <si>
    <t xml:space="preserve">BME2192</t>
  </si>
  <si>
    <t xml:space="preserve">Workshop &amp; Manufacturing Practices</t>
  </si>
  <si>
    <t xml:space="preserve">Semester-2</t>
  </si>
  <si>
    <t xml:space="preserve">BMA2201</t>
  </si>
  <si>
    <t xml:space="preserve">Mathematics - II </t>
  </si>
  <si>
    <t xml:space="preserve">BCH2101</t>
  </si>
  <si>
    <t xml:space="preserve">Chemistry</t>
  </si>
  <si>
    <t xml:space="preserve">BEC2101</t>
  </si>
  <si>
    <t xml:space="preserve">Basic Electronics</t>
  </si>
  <si>
    <t xml:space="preserve">BCS2102</t>
  </si>
  <si>
    <t xml:space="preserve">Programming for Problem Solving</t>
  </si>
  <si>
    <t xml:space="preserve">BCE2102</t>
  </si>
  <si>
    <t xml:space="preserve">Basic Civil Engg.</t>
  </si>
  <si>
    <t xml:space="preserve">BCH2191</t>
  </si>
  <si>
    <t xml:space="preserve">Chemistry Lab</t>
  </si>
  <si>
    <t xml:space="preserve">BEC2191</t>
  </si>
  <si>
    <t xml:space="preserve">Basic Electronics Lab</t>
  </si>
  <si>
    <t xml:space="preserve">Programming Lab </t>
  </si>
  <si>
    <t xml:space="preserve">BCE2192</t>
  </si>
  <si>
    <t xml:space="preserve">Engineering Graphics &amp; Design</t>
  </si>
  <si>
    <t xml:space="preserve">Semester-3</t>
  </si>
  <si>
    <t xml:space="preserve">BMA2301</t>
  </si>
  <si>
    <t xml:space="preserve">Mathematics-III</t>
  </si>
  <si>
    <t xml:space="preserve">BEE2302</t>
  </si>
  <si>
    <t xml:space="preserve">Electrical Machines-I</t>
  </si>
  <si>
    <t xml:space="preserve">BEE2303</t>
  </si>
  <si>
    <t xml:space="preserve">Network Theory</t>
  </si>
  <si>
    <t xml:space="preserve">BEE2305</t>
  </si>
  <si>
    <t xml:space="preserve">Instrumentation and Sensors</t>
  </si>
  <si>
    <t xml:space="preserve">BHU2301</t>
  </si>
  <si>
    <t xml:space="preserve">Organizational Behavior</t>
  </si>
  <si>
    <t xml:space="preserve">BEE2392</t>
  </si>
  <si>
    <t xml:space="preserve">Electrical Machines Lab-I</t>
  </si>
  <si>
    <t xml:space="preserve">BEE2393</t>
  </si>
  <si>
    <t xml:space="preserve">Network Lab.</t>
  </si>
  <si>
    <t xml:space="preserve">BEE2394</t>
  </si>
  <si>
    <t xml:space="preserve">Electrical Computational Lab</t>
  </si>
  <si>
    <t xml:space="preserve">BEE2395</t>
  </si>
  <si>
    <t xml:space="preserve">Instrumentation Lab</t>
  </si>
  <si>
    <t xml:space="preserve">Semester-4</t>
  </si>
  <si>
    <t xml:space="preserve">BMA2401</t>
  </si>
  <si>
    <t xml:space="preserve">Mathematics-IV</t>
  </si>
  <si>
    <t xml:space="preserve">BEE2401</t>
  </si>
  <si>
    <t xml:space="preserve">Electrical Machines-II</t>
  </si>
  <si>
    <t xml:space="preserve">BEE2402</t>
  </si>
  <si>
    <t xml:space="preserve">Electric Power Generation Systems</t>
  </si>
  <si>
    <t xml:space="preserve">BEE2403</t>
  </si>
  <si>
    <t xml:space="preserve">Analog and Digital Electronic Circuits</t>
  </si>
  <si>
    <t xml:space="preserve">BHU2303</t>
  </si>
  <si>
    <t xml:space="preserve">Economics for Engineers</t>
  </si>
  <si>
    <t xml:space="preserve">BEE2491</t>
  </si>
  <si>
    <t xml:space="preserve">Electrical Machines Lab-II</t>
  </si>
  <si>
    <t xml:space="preserve">BEE2492</t>
  </si>
  <si>
    <t xml:space="preserve">Analog and Digital Electronic Circuits Lab</t>
  </si>
  <si>
    <t xml:space="preserve">Semester-5</t>
  </si>
  <si>
    <t xml:space="preserve">BEE2512</t>
  </si>
  <si>
    <t xml:space="preserve">Electrical Power Transmission &amp; Distribution</t>
  </si>
  <si>
    <t xml:space="preserve">BEE2511</t>
  </si>
  <si>
    <t xml:space="preserve">Control System-I</t>
  </si>
  <si>
    <t xml:space="preserve">BEE2509</t>
  </si>
  <si>
    <t xml:space="preserve">Power Electronics</t>
  </si>
  <si>
    <t xml:space="preserve">BEE2510</t>
  </si>
  <si>
    <t xml:space="preserve">Professional Elective -I</t>
  </si>
  <si>
    <t xml:space="preserve">BEL2505</t>
  </si>
  <si>
    <t xml:space="preserve">Open  Elective -I</t>
  </si>
  <si>
    <t xml:space="preserve">BHU2501</t>
  </si>
  <si>
    <t xml:space="preserve">Professional Ethics, Professional Law &amp; Human Values </t>
  </si>
  <si>
    <t xml:space="preserve">BEE2594</t>
  </si>
  <si>
    <t xml:space="preserve">Control System Lab</t>
  </si>
  <si>
    <t xml:space="preserve">BEE2598</t>
  </si>
  <si>
    <t xml:space="preserve">Power Electronics Lab.</t>
  </si>
  <si>
    <t xml:space="preserve">BEE2597</t>
  </si>
  <si>
    <t xml:space="preserve">Signals &amp; Systems lab</t>
  </si>
  <si>
    <t xml:space="preserve">Semester-6</t>
  </si>
  <si>
    <t xml:space="preserve">BEE2611</t>
  </si>
  <si>
    <t xml:space="preserve">Switchgear &amp; Protection</t>
  </si>
  <si>
    <t xml:space="preserve">BEE2612</t>
  </si>
  <si>
    <t xml:space="preserve">Microprocessor &amp; Microcontroller</t>
  </si>
  <si>
    <t xml:space="preserve">BEE2613</t>
  </si>
  <si>
    <t xml:space="preserve">Professional Elective -II</t>
  </si>
  <si>
    <t xml:space="preserve">BEE2614</t>
  </si>
  <si>
    <t xml:space="preserve">Professional Elective-III</t>
  </si>
  <si>
    <t xml:space="preserve">BCM2609</t>
  </si>
  <si>
    <t xml:space="preserve">Open Elective-II</t>
  </si>
  <si>
    <t xml:space="preserve">BHU2502</t>
  </si>
  <si>
    <t xml:space="preserve">Financial Management Costing, Accounting, Balance Sheet &amp; Ratio Analysis</t>
  </si>
  <si>
    <t xml:space="preserve">BEE2697</t>
  </si>
  <si>
    <t xml:space="preserve">Microprocessor &amp; Microcontroller Lab</t>
  </si>
  <si>
    <t xml:space="preserve">BEE2698</t>
  </si>
  <si>
    <t xml:space="preserve">Power System Lab-I</t>
  </si>
  <si>
    <t xml:space="preserve">BEE2699</t>
  </si>
  <si>
    <t xml:space="preserve">Electrical Machine Design</t>
  </si>
  <si>
    <t xml:space="preserve">Semester-7</t>
  </si>
  <si>
    <t xml:space="preserve">BEE2702</t>
  </si>
  <si>
    <t xml:space="preserve">Power System Operation and Control</t>
  </si>
  <si>
    <t xml:space="preserve">BEE2714</t>
  </si>
  <si>
    <t xml:space="preserve">High Voltage Engineering</t>
  </si>
  <si>
    <t xml:space="preserve">BEE2713</t>
  </si>
  <si>
    <t xml:space="preserve">Professional Elective-IV</t>
  </si>
  <si>
    <t xml:space="preserve">BME2710</t>
  </si>
  <si>
    <t xml:space="preserve">Open Elective-III</t>
  </si>
  <si>
    <t xml:space="preserve">BEE2794</t>
  </si>
  <si>
    <t xml:space="preserve">Project - I</t>
  </si>
  <si>
    <t xml:space="preserve">BEE2793</t>
  </si>
  <si>
    <t xml:space="preserve">Power System Lab-II</t>
  </si>
  <si>
    <t xml:space="preserve">BEE2795</t>
  </si>
  <si>
    <t xml:space="preserve">Seminar on internship</t>
  </si>
  <si>
    <t xml:space="preserve">Semester-8</t>
  </si>
  <si>
    <t xml:space="preserve">BEE2806</t>
  </si>
  <si>
    <t xml:space="preserve">Professional Elective-V</t>
  </si>
  <si>
    <t xml:space="preserve">BEE2807</t>
  </si>
  <si>
    <t xml:space="preserve">Professional Elective-VI</t>
  </si>
  <si>
    <t xml:space="preserve">BPE2808</t>
  </si>
  <si>
    <t xml:space="preserve">Open Elective-IV</t>
  </si>
  <si>
    <t xml:space="preserve">BEE2894</t>
  </si>
  <si>
    <t xml:space="preserve">Project   II</t>
  </si>
  <si>
    <t xml:space="preserve">BEE2895</t>
  </si>
  <si>
    <t xml:space="preserve">Seminar on Project</t>
  </si>
  <si>
    <t xml:space="preserve">Program Articulation Matrix (- replaced with 0)</t>
  </si>
  <si>
    <t xml:space="preserve">Semester01</t>
  </si>
  <si>
    <t xml:space="preserve">Semester02</t>
  </si>
  <si>
    <t xml:space="preserve">Semester03</t>
  </si>
  <si>
    <t xml:space="preserve">yBEE2303</t>
  </si>
  <si>
    <t xml:space="preserve">Semester04</t>
  </si>
  <si>
    <t xml:space="preserve">Semester05</t>
  </si>
  <si>
    <t xml:space="preserve">Semester06</t>
  </si>
  <si>
    <t xml:space="preserve">Semester07</t>
  </si>
  <si>
    <t xml:space="preserve">Semester08</t>
  </si>
  <si>
    <t xml:space="preserve">Subjectwise PO attainment based on CO-PO mapping</t>
  </si>
  <si>
    <t xml:space="preserve">Cour Name</t>
  </si>
  <si>
    <t xml:space="preserve">CO Direct</t>
  </si>
  <si>
    <t xml:space="preserve">CO Indirect</t>
  </si>
  <si>
    <t xml:space="preserve">CO Final</t>
  </si>
  <si>
    <t xml:space="preserve">Batch wise PO Attainment (Batch graduating in 2023)</t>
  </si>
  <si>
    <t xml:space="preserve">PE-I</t>
  </si>
  <si>
    <t xml:space="preserve">Signals &amp; Systems</t>
  </si>
  <si>
    <t xml:space="preserve">Electromagnetic Field Theory</t>
  </si>
  <si>
    <t xml:space="preserve">Industrial Power Electronics</t>
  </si>
  <si>
    <t xml:space="preserve">Renewable Energy Sources</t>
  </si>
  <si>
    <r>
      <rPr>
        <b val="true"/>
        <sz val="11"/>
        <color rgb="FF000000"/>
        <rFont val="Times New Roman"/>
        <family val="1"/>
        <charset val="1"/>
      </rPr>
      <t xml:space="preserve">Average </t>
    </r>
    <r>
      <rPr>
        <b val="true"/>
        <sz val="11"/>
        <color rgb="FF000000"/>
        <rFont val="Times New Roman"/>
        <family val="1"/>
      </rPr>
      <t xml:space="preserve">Attainment </t>
    </r>
    <r>
      <rPr>
        <b val="true"/>
        <sz val="11"/>
        <color rgb="FF000000"/>
        <rFont val="Times New Roman"/>
        <family val="1"/>
        <charset val="1"/>
      </rPr>
      <t xml:space="preserve">of PE-I</t>
    </r>
  </si>
  <si>
    <t xml:space="preserve">PE-II</t>
  </si>
  <si>
    <t xml:space="preserve">Control System-II</t>
  </si>
  <si>
    <t xml:space="preserve">Digital Circuit Design</t>
  </si>
  <si>
    <t xml:space="preserve">Reliability Engineering</t>
  </si>
  <si>
    <t xml:space="preserve">Computer System Architecture</t>
  </si>
  <si>
    <r>
      <rPr>
        <b val="true"/>
        <sz val="11"/>
        <color rgb="FF000000"/>
        <rFont val="Times New Roman"/>
        <family val="1"/>
        <charset val="1"/>
      </rPr>
      <t xml:space="preserve">Average </t>
    </r>
    <r>
      <rPr>
        <b val="true"/>
        <sz val="11"/>
        <color rgb="FF000000"/>
        <rFont val="Times New Roman"/>
        <family val="1"/>
      </rPr>
      <t xml:space="preserve">Attainment</t>
    </r>
    <r>
      <rPr>
        <b val="true"/>
        <sz val="11"/>
        <color rgb="FF000000"/>
        <rFont val="Times New Roman"/>
        <family val="1"/>
        <charset val="1"/>
      </rPr>
      <t xml:space="preserve"> of PE-II</t>
    </r>
  </si>
  <si>
    <t xml:space="preserve">PE-III</t>
  </si>
  <si>
    <t xml:space="preserve">Electric Drives &amp; Traction</t>
  </si>
  <si>
    <t xml:space="preserve">Engineering Optimization</t>
  </si>
  <si>
    <t xml:space="preserve">Bio-Medical Instrumentation</t>
  </si>
  <si>
    <t xml:space="preserve">Sensor Technology</t>
  </si>
  <si>
    <r>
      <rPr>
        <b val="true"/>
        <sz val="11"/>
        <color rgb="FF000000"/>
        <rFont val="Times New Roman"/>
        <family val="1"/>
        <charset val="1"/>
      </rPr>
      <t xml:space="preserve">Average </t>
    </r>
    <r>
      <rPr>
        <b val="true"/>
        <sz val="11"/>
        <color rgb="FF000000"/>
        <rFont val="Times New Roman"/>
        <family val="1"/>
      </rPr>
      <t xml:space="preserve">Attainment </t>
    </r>
    <r>
      <rPr>
        <b val="true"/>
        <sz val="11"/>
        <color rgb="FF000000"/>
        <rFont val="Times New Roman"/>
        <family val="1"/>
        <charset val="1"/>
      </rPr>
      <t xml:space="preserve">of PE-III</t>
    </r>
  </si>
  <si>
    <t xml:space="preserve">PE-IV</t>
  </si>
  <si>
    <t xml:space="preserve">Flexible AC Transmission System</t>
  </si>
  <si>
    <t xml:space="preserve">Power Quality</t>
  </si>
  <si>
    <t xml:space="preserve">Digital Signal Processing</t>
  </si>
  <si>
    <t xml:space="preserve">Communication Systems</t>
  </si>
  <si>
    <t xml:space="preserve">Electrical Engineering Materials</t>
  </si>
  <si>
    <r>
      <rPr>
        <b val="true"/>
        <sz val="11"/>
        <color rgb="FF000000"/>
        <rFont val="Times New Roman"/>
        <family val="1"/>
        <charset val="1"/>
      </rPr>
      <t xml:space="preserve">Average </t>
    </r>
    <r>
      <rPr>
        <b val="true"/>
        <sz val="11"/>
        <color rgb="FF000000"/>
        <rFont val="Times New Roman"/>
        <family val="1"/>
      </rPr>
      <t xml:space="preserve">Attainment </t>
    </r>
    <r>
      <rPr>
        <b val="true"/>
        <sz val="11"/>
        <color rgb="FF000000"/>
        <rFont val="Times New Roman"/>
        <family val="1"/>
        <charset val="1"/>
      </rPr>
      <t xml:space="preserve">of PE-IV</t>
    </r>
  </si>
  <si>
    <t xml:space="preserve">PE-V</t>
  </si>
  <si>
    <t xml:space="preserve">Smart Power Grid</t>
  </si>
  <si>
    <t xml:space="preserve">Restructured Power System</t>
  </si>
  <si>
    <t xml:space="preserve">Electric &amp; Hybrid Vehicles</t>
  </si>
  <si>
    <t xml:space="preserve">Electric Drives Control</t>
  </si>
  <si>
    <t xml:space="preserve">Industrial Automation &amp; Control</t>
  </si>
  <si>
    <r>
      <rPr>
        <b val="true"/>
        <sz val="11"/>
        <color rgb="FF000000"/>
        <rFont val="Times New Roman"/>
        <family val="1"/>
        <charset val="1"/>
      </rPr>
      <t xml:space="preserve">Average </t>
    </r>
    <r>
      <rPr>
        <b val="true"/>
        <sz val="11"/>
        <color rgb="FF000000"/>
        <rFont val="Times New Roman"/>
        <family val="1"/>
      </rPr>
      <t xml:space="preserve">Attainment </t>
    </r>
    <r>
      <rPr>
        <b val="true"/>
        <sz val="11"/>
        <color rgb="FF000000"/>
        <rFont val="Times New Roman"/>
        <family val="1"/>
        <charset val="1"/>
      </rPr>
      <t xml:space="preserve">of PE-V</t>
    </r>
  </si>
  <si>
    <t xml:space="preserve">PE-VI</t>
  </si>
  <si>
    <t xml:space="preserve">Forecasting Methods in Engineering</t>
  </si>
  <si>
    <t xml:space="preserve">Soft Computing and Heuristic Optimization</t>
  </si>
  <si>
    <t xml:space="preserve">Embedded System</t>
  </si>
  <si>
    <t xml:space="preserve">Wide Area Monitoring &amp; Control</t>
  </si>
  <si>
    <t xml:space="preserve">Energy Management and Auditing</t>
  </si>
  <si>
    <r>
      <rPr>
        <b val="true"/>
        <sz val="11"/>
        <color rgb="FF000000"/>
        <rFont val="Times New Roman"/>
        <family val="1"/>
        <charset val="1"/>
      </rPr>
      <t xml:space="preserve">Average </t>
    </r>
    <r>
      <rPr>
        <b val="true"/>
        <sz val="11"/>
        <color rgb="FF000000"/>
        <rFont val="Times New Roman"/>
        <family val="1"/>
      </rPr>
      <t xml:space="preserve">Attainment </t>
    </r>
    <r>
      <rPr>
        <b val="true"/>
        <sz val="11"/>
        <color rgb="FF000000"/>
        <rFont val="Times New Roman"/>
        <family val="1"/>
        <charset val="1"/>
      </rPr>
      <t xml:space="preserve">of PE-VI</t>
    </r>
  </si>
  <si>
    <t xml:space="preserve">OE-I</t>
  </si>
  <si>
    <t xml:space="preserve">CAD &amp; CAM (offered by Mechanical Dept.)</t>
  </si>
  <si>
    <t xml:space="preserve">Control System Engineering (offered by Electrical Dept.)</t>
  </si>
  <si>
    <t xml:space="preserve">Data Structure (offered by IT Dept.)</t>
  </si>
  <si>
    <t xml:space="preserve">Industrial Pollution Control (offered by Chemical Engg. Dept.)</t>
  </si>
  <si>
    <t xml:space="preserve">Introduction to Quantum Computing (offered by Physics Dept.)</t>
  </si>
  <si>
    <t xml:space="preserve">Maintenance Engineering &amp; Management (offered by Production Dept.)</t>
  </si>
  <si>
    <t xml:space="preserve">Mechanical Working of Metallic Materials (offered by MME Dept.)</t>
  </si>
  <si>
    <t xml:space="preserve">Microprocessor &amp; Microcontroller Theory &amp; Applications (offered by EEE Dept.)</t>
  </si>
  <si>
    <t xml:space="preserve">Operating Systems (offered by CSE Dept.)</t>
  </si>
  <si>
    <t xml:space="preserve">Power Plant Engineering (offered by Mechanical Engg. Dept.)</t>
  </si>
  <si>
    <t xml:space="preserve">VLSI Engineering (offered by ETC Dept.)</t>
  </si>
  <si>
    <t xml:space="preserve">Waste Management (offered by Civil Engg. Dept.)</t>
  </si>
  <si>
    <r>
      <rPr>
        <b val="true"/>
        <sz val="11"/>
        <color rgb="FF000000"/>
        <rFont val="Times New Roman"/>
        <family val="1"/>
        <charset val="1"/>
      </rPr>
      <t xml:space="preserve">Average </t>
    </r>
    <r>
      <rPr>
        <b val="true"/>
        <sz val="11"/>
        <color rgb="FF000000"/>
        <rFont val="Times New Roman"/>
        <family val="1"/>
      </rPr>
      <t xml:space="preserve">Attainment </t>
    </r>
    <r>
      <rPr>
        <b val="true"/>
        <sz val="11"/>
        <color rgb="FF000000"/>
        <rFont val="Times New Roman"/>
        <family val="1"/>
        <charset val="1"/>
      </rPr>
      <t xml:space="preserve">of OE-I</t>
    </r>
  </si>
  <si>
    <t xml:space="preserve">OE-II</t>
  </si>
  <si>
    <t xml:space="preserve">Project Management (offered by Civil Engg. Dept.)</t>
  </si>
  <si>
    <t xml:space="preserve">Ground Improvement Technique (offered by Civil Engg. Dept.)</t>
  </si>
  <si>
    <t xml:space="preserve">Characterization Techniques (offered by Chemical Engg. Dept.)</t>
  </si>
  <si>
    <t xml:space="preserve">Computer Networks (offered by CSE Dept.)</t>
  </si>
  <si>
    <t xml:space="preserve">Advanced Manufacturing Technology (offered by Mechanical Dept.)</t>
  </si>
  <si>
    <t xml:space="preserve">Composite Materials and Processing (offered by Mechanical Dept.)</t>
  </si>
  <si>
    <t xml:space="preserve">Elements of Power Electronics (offered by Electrical Dept.)</t>
  </si>
  <si>
    <t xml:space="preserve">Embedded System (offered by Electrical Dept.)</t>
  </si>
  <si>
    <t xml:space="preserve">Engineering Materials (offered by MME Dept.)</t>
  </si>
  <si>
    <t xml:space="preserve">Image Processing (offered by ETC Dept. )</t>
  </si>
  <si>
    <t xml:space="preserve">Internet of Things (IoT) (offered by IT Dept.)</t>
  </si>
  <si>
    <t xml:space="preserve">Operation Management (offered by Production Dept.)</t>
  </si>
  <si>
    <r>
      <rPr>
        <b val="true"/>
        <sz val="11"/>
        <color rgb="FF000000"/>
        <rFont val="Times New Roman"/>
        <family val="1"/>
        <charset val="1"/>
      </rPr>
      <t xml:space="preserve">Average </t>
    </r>
    <r>
      <rPr>
        <b val="true"/>
        <sz val="11"/>
        <color rgb="FF000000"/>
        <rFont val="Times New Roman"/>
        <family val="1"/>
      </rPr>
      <t xml:space="preserve">Attainment </t>
    </r>
    <r>
      <rPr>
        <b val="true"/>
        <sz val="11"/>
        <color rgb="FF000000"/>
        <rFont val="Times New Roman"/>
        <family val="1"/>
        <charset val="1"/>
      </rPr>
      <t xml:space="preserve">of OE-II</t>
    </r>
  </si>
  <si>
    <t xml:space="preserve">OE-III</t>
  </si>
  <si>
    <t xml:space="preserve">Digital Signal Processing (offered by EEE Dept.)</t>
  </si>
  <si>
    <t xml:space="preserve">Emerging Trends in Manufacturing Technology (offered by Mechanical Dept.)</t>
  </si>
  <si>
    <t xml:space="preserve">Green Building (offered by Civil Engg. Dept.)</t>
  </si>
  <si>
    <t xml:space="preserve">Image Processing (offered by ETC Dept.)</t>
  </si>
  <si>
    <t xml:space="preserve">Introduction to Nano Science &amp; Nano Technology (offered by MME Dept.)</t>
  </si>
  <si>
    <t xml:space="preserve">Renewable Energy (offered by Chemical Engg. Dept.)</t>
  </si>
  <si>
    <t xml:space="preserve">Renewable Energy Sources (offered by Electrical Dept.)</t>
  </si>
  <si>
    <t xml:space="preserve">Simulation &amp; Modelling (offered by IT Dept.)</t>
  </si>
  <si>
    <t xml:space="preserve">Total Quality System and Engineering (offered by Production Dept.)</t>
  </si>
  <si>
    <t xml:space="preserve">Water Power Engineering  (offered by Civil Engg. Dept.)</t>
  </si>
  <si>
    <r>
      <rPr>
        <b val="true"/>
        <sz val="11"/>
        <color rgb="FF000000"/>
        <rFont val="Times New Roman"/>
        <family val="1"/>
        <charset val="1"/>
      </rPr>
      <t xml:space="preserve">Average </t>
    </r>
    <r>
      <rPr>
        <b val="true"/>
        <sz val="11"/>
        <color rgb="FF000000"/>
        <rFont val="Times New Roman"/>
        <family val="1"/>
      </rPr>
      <t xml:space="preserve">Attainment </t>
    </r>
    <r>
      <rPr>
        <b val="true"/>
        <sz val="11"/>
        <color rgb="FF000000"/>
        <rFont val="Times New Roman"/>
        <family val="1"/>
        <charset val="1"/>
      </rPr>
      <t xml:space="preserve">of OE-III</t>
    </r>
  </si>
  <si>
    <t xml:space="preserve">OE-IV</t>
  </si>
  <si>
    <t xml:space="preserve">Optimization Techniques (Chemical Engg.)</t>
  </si>
  <si>
    <t xml:space="preserve">Machine Learning (Computer Sc. &amp; Engg.)</t>
  </si>
  <si>
    <t xml:space="preserve">Time series Analysis and Forecasting (Electrical Engg.)</t>
  </si>
  <si>
    <t xml:space="preserve">Electrical Power Distribution System (Electrical Engg.)</t>
  </si>
  <si>
    <t xml:space="preserve">Audio &amp; Video Systems (Electronics &amp; TC Engg.)</t>
  </si>
  <si>
    <t xml:space="preserve">Data Mining (Information Technology)</t>
  </si>
  <si>
    <t xml:space="preserve">Entrepreneurship (Mechanical Engg.)</t>
  </si>
  <si>
    <t xml:space="preserve">Alloy Design &amp; Selection of Materials (Metallurgical &amp; Materials Engg.)</t>
  </si>
  <si>
    <t xml:space="preserve">Entrepreneurship &amp; E-Business (Production Engg.)</t>
  </si>
  <si>
    <r>
      <rPr>
        <b val="true"/>
        <sz val="11"/>
        <color rgb="FF000000"/>
        <rFont val="Times New Roman"/>
        <family val="1"/>
        <charset val="1"/>
      </rPr>
      <t xml:space="preserve">Average </t>
    </r>
    <r>
      <rPr>
        <b val="true"/>
        <sz val="11"/>
        <color rgb="FF000000"/>
        <rFont val="Times New Roman"/>
        <family val="1"/>
      </rPr>
      <t xml:space="preserve">Attainment </t>
    </r>
    <r>
      <rPr>
        <b val="true"/>
        <sz val="11"/>
        <color rgb="FF000000"/>
        <rFont val="Times New Roman"/>
        <family val="1"/>
        <charset val="1"/>
      </rPr>
      <t xml:space="preserve">of OE-IV</t>
    </r>
  </si>
  <si>
    <t xml:space="preserve">STEP-1</t>
  </si>
  <si>
    <t xml:space="preserve">The Direct Attainment of CO is automatically copied, else enter the value in B10</t>
  </si>
  <si>
    <t xml:space="preserve">STEP-2</t>
  </si>
  <si>
    <t xml:space="preserve">Enter the Indirect Attainment of CO in C10 (This is obtained from survey on COs at the end of semester)</t>
  </si>
  <si>
    <t xml:space="preserve">STEP-3</t>
  </si>
  <si>
    <t xml:space="preserve">Change the CO-PO mapping referring to syllabus</t>
  </si>
  <si>
    <t xml:space="preserve">STEP-4</t>
  </si>
  <si>
    <t xml:space="preserve">Change the Program Articulation Matrix (PAM) row referring to syllabus. This is the average mapping of COs</t>
  </si>
  <si>
    <t xml:space="preserve">STEP-5</t>
  </si>
  <si>
    <t xml:space="preserve">If there is no mapping, 0 should be replaced by - </t>
  </si>
  <si>
    <t xml:space="preserve">PO Attainment</t>
  </si>
  <si>
    <t xml:space="preserve">Direct</t>
  </si>
  <si>
    <t xml:space="preserve">Indirect</t>
  </si>
  <si>
    <t xml:space="preserve">Final CO</t>
  </si>
  <si>
    <t xml:space="preserve">CAM Row</t>
  </si>
  <si>
    <t xml:space="preserve">CO-PO Mapping</t>
  </si>
  <si>
    <t xml:space="preserve">CO1</t>
  </si>
  <si>
    <t xml:space="preserve">CO2</t>
  </si>
  <si>
    <t xml:space="preserve">CO3</t>
  </si>
  <si>
    <t xml:space="preserve">CO4</t>
  </si>
  <si>
    <t xml:space="preserve">CO5</t>
  </si>
  <si>
    <t xml:space="preserve">The final CO attainment value is automaticlly copied, else, enter the value of CO attainment in D10</t>
  </si>
  <si>
    <t xml:space="preserve">Change the CO-PSO mapping for the course</t>
  </si>
  <si>
    <t xml:space="preserve">Mapping</t>
  </si>
  <si>
    <t xml:space="preserve">Course courses generally have 3 mapping with PSO. Others are 0 or 1 or 2.</t>
  </si>
  <si>
    <t xml:space="preserve">PSO Attainment</t>
  </si>
  <si>
    <t xml:space="preserve">PSO1</t>
  </si>
  <si>
    <t xml:space="preserve">PSO2</t>
  </si>
  <si>
    <t xml:space="preserve">PSO3</t>
  </si>
  <si>
    <t xml:space="preserve">PSO Mapping</t>
  </si>
  <si>
    <t xml:space="preserve">CO-PSO Mapping</t>
  </si>
  <si>
    <t xml:space="preserve">Method</t>
  </si>
  <si>
    <t xml:space="preserve">Exit Survey</t>
  </si>
  <si>
    <t xml:space="preserve">Alumni Survey</t>
  </si>
  <si>
    <t xml:space="preserve">Employer Survey</t>
  </si>
  <si>
    <t xml:space="preserve">Final Attainment</t>
  </si>
  <si>
    <t xml:space="preserve">Final Attainment (%)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</si>
</sst>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0"/>
    <numFmt numFmtId="167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1"/>
      <name val="Calibri"/>
      <family val="2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AC090"/>
        <bgColor rgb="FFE6B9B8"/>
      </patternFill>
    </fill>
    <fill>
      <patternFill patternType="solid">
        <fgColor rgb="FFCCC1DA"/>
        <bgColor rgb="FFE6B9B8"/>
      </patternFill>
    </fill>
    <fill>
      <patternFill patternType="solid">
        <fgColor rgb="FFE6B9B8"/>
        <bgColor rgb="FFFAC090"/>
      </patternFill>
    </fill>
    <fill>
      <patternFill patternType="solid">
        <fgColor rgb="FFFFFFFF"/>
        <bgColor rgb="FFFFFFCC"/>
      </patternFill>
    </fill>
    <fill>
      <patternFill patternType="solid">
        <fgColor rgb="FFB7DEE8"/>
        <bgColor rgb="FFCCC1DA"/>
      </patternFill>
    </fill>
    <fill>
      <patternFill patternType="solid">
        <fgColor rgb="FF95B3D7"/>
        <bgColor rgb="FF9999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4" xfId="20" applyFont="true" applyBorder="true" applyAlignment="true" applyProtection="false">
      <alignment horizontal="right" vertical="center" textRotation="9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false">
      <alignment horizontal="right" vertical="center" textRotation="90" wrapText="false" indent="0" shrinkToFit="false"/>
      <protection locked="true" hidden="false"/>
    </xf>
    <xf numFmtId="164" fontId="6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8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E6B9B8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2:R70"/>
  <sheetViews>
    <sheetView showFormulas="false" showGridLines="true" showRowColHeaders="tru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T14" activeCellId="0" sqref="T14"/>
    </sheetView>
  </sheetViews>
  <sheetFormatPr defaultColWidth="8.87890625" defaultRowHeight="14.25" zeroHeight="false" outlineLevelRow="0" outlineLevelCol="0"/>
  <cols>
    <col collapsed="false" customWidth="false" hidden="false" outlineLevel="0" max="4" min="1" style="1" width="8.88"/>
    <col collapsed="false" customWidth="true" hidden="false" outlineLevel="0" max="5" min="5" style="1" width="11.11"/>
    <col collapsed="false" customWidth="true" hidden="false" outlineLevel="0" max="6" min="6" style="1" width="46.45"/>
    <col collapsed="false" customWidth="true" hidden="false" outlineLevel="0" max="7" min="7" style="1" width="4.99"/>
    <col collapsed="false" customWidth="true" hidden="false" outlineLevel="0" max="8" min="8" style="1" width="6.17"/>
    <col collapsed="false" customWidth="true" hidden="false" outlineLevel="0" max="15" min="9" style="1" width="4.99"/>
    <col collapsed="false" customWidth="true" hidden="false" outlineLevel="0" max="18" min="16" style="1" width="6.1"/>
    <col collapsed="false" customWidth="false" hidden="false" outlineLevel="0" max="1024" min="19" style="1" width="8.88"/>
  </cols>
  <sheetData>
    <row r="2" customFormat="false" ht="13.8" hidden="false" customHeight="false" outlineLevel="0" collapsed="false">
      <c r="H2" s="2" t="s">
        <v>0</v>
      </c>
      <c r="I2" s="2"/>
      <c r="J2" s="2"/>
      <c r="K2" s="3"/>
      <c r="L2" s="4"/>
    </row>
    <row r="5" customFormat="false" ht="14.25" hidden="false" customHeight="false" outlineLevel="0" collapsed="false">
      <c r="C5" s="1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</row>
    <row r="6" customFormat="false" ht="13.8" hidden="false" customHeight="false" outlineLevel="0" collapsed="false">
      <c r="C6" s="1" t="n">
        <v>1</v>
      </c>
      <c r="D6" s="6" t="s">
        <v>17</v>
      </c>
      <c r="E6" s="7" t="s">
        <v>18</v>
      </c>
      <c r="F6" s="7" t="s">
        <v>19</v>
      </c>
      <c r="G6" s="8" t="n">
        <v>3</v>
      </c>
      <c r="H6" s="8" t="n">
        <v>3</v>
      </c>
      <c r="I6" s="8" t="n">
        <v>2</v>
      </c>
      <c r="J6" s="8" t="n">
        <v>2</v>
      </c>
      <c r="K6" s="8" t="n">
        <v>1</v>
      </c>
      <c r="L6" s="8" t="n">
        <v>2</v>
      </c>
      <c r="M6" s="8" t="n">
        <v>1</v>
      </c>
      <c r="N6" s="8" t="s">
        <v>20</v>
      </c>
      <c r="O6" s="8" t="s">
        <v>20</v>
      </c>
      <c r="P6" s="8" t="s">
        <v>20</v>
      </c>
      <c r="Q6" s="8" t="n">
        <v>1</v>
      </c>
      <c r="R6" s="8" t="n">
        <v>1</v>
      </c>
    </row>
    <row r="7" customFormat="false" ht="13.8" hidden="false" customHeight="false" outlineLevel="0" collapsed="false">
      <c r="C7" s="1" t="n">
        <v>2</v>
      </c>
      <c r="D7" s="6"/>
      <c r="E7" s="7" t="s">
        <v>21</v>
      </c>
      <c r="F7" s="7" t="s">
        <v>22</v>
      </c>
      <c r="G7" s="8" t="n">
        <v>3</v>
      </c>
      <c r="H7" s="8" t="n">
        <v>3</v>
      </c>
      <c r="I7" s="8" t="n">
        <v>2</v>
      </c>
      <c r="J7" s="8" t="n">
        <v>1</v>
      </c>
      <c r="K7" s="8" t="n">
        <v>3</v>
      </c>
      <c r="L7" s="8" t="n">
        <v>2</v>
      </c>
      <c r="M7" s="8" t="n">
        <v>1</v>
      </c>
      <c r="N7" s="8" t="n">
        <v>1</v>
      </c>
      <c r="O7" s="8" t="n">
        <v>3</v>
      </c>
      <c r="P7" s="8" t="n">
        <v>3</v>
      </c>
      <c r="Q7" s="8" t="n">
        <v>1</v>
      </c>
      <c r="R7" s="8" t="n">
        <v>1</v>
      </c>
    </row>
    <row r="8" customFormat="false" ht="13.8" hidden="false" customHeight="false" outlineLevel="0" collapsed="false">
      <c r="C8" s="1" t="n">
        <v>3</v>
      </c>
      <c r="D8" s="6"/>
      <c r="E8" s="7" t="s">
        <v>23</v>
      </c>
      <c r="F8" s="7" t="s">
        <v>24</v>
      </c>
      <c r="G8" s="8" t="n">
        <v>3</v>
      </c>
      <c r="H8" s="8" t="n">
        <v>3</v>
      </c>
      <c r="I8" s="8" t="n">
        <v>2</v>
      </c>
      <c r="J8" s="8" t="n">
        <v>1</v>
      </c>
      <c r="K8" s="8" t="n">
        <v>1</v>
      </c>
      <c r="L8" s="8" t="n">
        <v>2</v>
      </c>
      <c r="M8" s="8" t="n">
        <v>1</v>
      </c>
      <c r="N8" s="8" t="s">
        <v>20</v>
      </c>
      <c r="O8" s="8" t="s">
        <v>20</v>
      </c>
      <c r="P8" s="8" t="s">
        <v>20</v>
      </c>
      <c r="Q8" s="8" t="s">
        <v>20</v>
      </c>
      <c r="R8" s="8" t="n">
        <v>1</v>
      </c>
    </row>
    <row r="9" customFormat="false" ht="13.8" hidden="false" customHeight="false" outlineLevel="0" collapsed="false">
      <c r="C9" s="1" t="n">
        <v>4</v>
      </c>
      <c r="D9" s="6"/>
      <c r="E9" s="7" t="s">
        <v>25</v>
      </c>
      <c r="F9" s="7" t="s">
        <v>26</v>
      </c>
      <c r="G9" s="8" t="s">
        <v>20</v>
      </c>
      <c r="H9" s="8" t="s">
        <v>20</v>
      </c>
      <c r="I9" s="8" t="s">
        <v>20</v>
      </c>
      <c r="J9" s="8" t="s">
        <v>20</v>
      </c>
      <c r="K9" s="8" t="s">
        <v>20</v>
      </c>
      <c r="L9" s="8" t="s">
        <v>20</v>
      </c>
      <c r="M9" s="8" t="s">
        <v>20</v>
      </c>
      <c r="N9" s="8" t="s">
        <v>20</v>
      </c>
      <c r="O9" s="8" t="n">
        <v>1</v>
      </c>
      <c r="P9" s="8" t="n">
        <v>3</v>
      </c>
      <c r="Q9" s="8" t="n">
        <v>1</v>
      </c>
      <c r="R9" s="8" t="s">
        <v>20</v>
      </c>
    </row>
    <row r="10" customFormat="false" ht="13.8" hidden="false" customHeight="false" outlineLevel="0" collapsed="false">
      <c r="C10" s="1" t="n">
        <v>5</v>
      </c>
      <c r="D10" s="6"/>
      <c r="E10" s="7" t="s">
        <v>27</v>
      </c>
      <c r="F10" s="7" t="s">
        <v>28</v>
      </c>
      <c r="G10" s="8" t="n">
        <v>3</v>
      </c>
      <c r="H10" s="8" t="n">
        <v>3</v>
      </c>
      <c r="I10" s="8" t="n">
        <v>2</v>
      </c>
      <c r="J10" s="8" t="n">
        <v>1</v>
      </c>
      <c r="K10" s="8" t="n">
        <v>2</v>
      </c>
      <c r="L10" s="8" t="s">
        <v>20</v>
      </c>
      <c r="M10" s="8" t="s">
        <v>20</v>
      </c>
      <c r="N10" s="8" t="s">
        <v>20</v>
      </c>
      <c r="O10" s="8" t="n">
        <v>3</v>
      </c>
      <c r="P10" s="8" t="n">
        <v>1</v>
      </c>
      <c r="Q10" s="8" t="s">
        <v>20</v>
      </c>
      <c r="R10" s="8" t="n">
        <v>1</v>
      </c>
    </row>
    <row r="11" customFormat="false" ht="13.8" hidden="false" customHeight="false" outlineLevel="0" collapsed="false">
      <c r="C11" s="1" t="n">
        <v>6</v>
      </c>
      <c r="D11" s="6"/>
      <c r="E11" s="7" t="s">
        <v>29</v>
      </c>
      <c r="F11" s="7" t="s">
        <v>30</v>
      </c>
      <c r="G11" s="8" t="n">
        <v>3</v>
      </c>
      <c r="H11" s="8" t="n">
        <v>3</v>
      </c>
      <c r="I11" s="8" t="n">
        <v>2</v>
      </c>
      <c r="J11" s="8" t="n">
        <v>1</v>
      </c>
      <c r="K11" s="8" t="n">
        <v>3</v>
      </c>
      <c r="L11" s="8" t="n">
        <v>2</v>
      </c>
      <c r="M11" s="8" t="n">
        <v>1</v>
      </c>
      <c r="N11" s="8" t="n">
        <v>1</v>
      </c>
      <c r="O11" s="8" t="n">
        <v>3</v>
      </c>
      <c r="P11" s="8" t="n">
        <v>3</v>
      </c>
      <c r="Q11" s="8" t="n">
        <v>1</v>
      </c>
      <c r="R11" s="8" t="n">
        <v>1</v>
      </c>
    </row>
    <row r="12" customFormat="false" ht="13.8" hidden="false" customHeight="false" outlineLevel="0" collapsed="false">
      <c r="C12" s="1" t="n">
        <v>7</v>
      </c>
      <c r="D12" s="6"/>
      <c r="E12" s="7" t="s">
        <v>31</v>
      </c>
      <c r="F12" s="7" t="s">
        <v>32</v>
      </c>
      <c r="G12" s="8" t="n">
        <v>3</v>
      </c>
      <c r="H12" s="8" t="n">
        <v>3</v>
      </c>
      <c r="I12" s="8" t="n">
        <v>2</v>
      </c>
      <c r="J12" s="8" t="n">
        <v>1</v>
      </c>
      <c r="K12" s="8" t="n">
        <v>3</v>
      </c>
      <c r="L12" s="8" t="n">
        <v>2</v>
      </c>
      <c r="M12" s="8" t="n">
        <v>1</v>
      </c>
      <c r="N12" s="8" t="n">
        <v>1</v>
      </c>
      <c r="O12" s="8" t="n">
        <v>3</v>
      </c>
      <c r="P12" s="8" t="n">
        <v>3</v>
      </c>
      <c r="Q12" s="8" t="n">
        <v>1</v>
      </c>
      <c r="R12" s="8" t="n">
        <v>1</v>
      </c>
    </row>
    <row r="13" customFormat="false" ht="13.8" hidden="false" customHeight="false" outlineLevel="0" collapsed="false">
      <c r="C13" s="1" t="n">
        <v>8</v>
      </c>
      <c r="D13" s="6"/>
      <c r="E13" s="7" t="s">
        <v>33</v>
      </c>
      <c r="F13" s="7" t="s">
        <v>34</v>
      </c>
      <c r="G13" s="8" t="s">
        <v>20</v>
      </c>
      <c r="H13" s="8" t="s">
        <v>20</v>
      </c>
      <c r="I13" s="8" t="s">
        <v>20</v>
      </c>
      <c r="J13" s="8" t="s">
        <v>20</v>
      </c>
      <c r="K13" s="8" t="s">
        <v>20</v>
      </c>
      <c r="L13" s="8" t="s">
        <v>20</v>
      </c>
      <c r="M13" s="8" t="s">
        <v>20</v>
      </c>
      <c r="N13" s="8" t="s">
        <v>20</v>
      </c>
      <c r="O13" s="8" t="n">
        <v>1</v>
      </c>
      <c r="P13" s="8" t="n">
        <v>3</v>
      </c>
      <c r="Q13" s="8" t="n">
        <v>1</v>
      </c>
      <c r="R13" s="8" t="s">
        <v>20</v>
      </c>
    </row>
    <row r="14" customFormat="false" ht="13.8" hidden="false" customHeight="false" outlineLevel="0" collapsed="false">
      <c r="C14" s="1" t="n">
        <v>9</v>
      </c>
      <c r="D14" s="6"/>
      <c r="E14" s="7" t="s">
        <v>35</v>
      </c>
      <c r="F14" s="7" t="s">
        <v>36</v>
      </c>
      <c r="G14" s="8" t="s">
        <v>20</v>
      </c>
      <c r="H14" s="8" t="s">
        <v>20</v>
      </c>
      <c r="I14" s="8" t="n">
        <v>1</v>
      </c>
      <c r="J14" s="8" t="s">
        <v>20</v>
      </c>
      <c r="K14" s="8" t="n">
        <v>2</v>
      </c>
      <c r="L14" s="8" t="n">
        <v>2</v>
      </c>
      <c r="M14" s="8" t="n">
        <v>1</v>
      </c>
      <c r="N14" s="8" t="n">
        <v>1</v>
      </c>
      <c r="O14" s="8" t="n">
        <v>3</v>
      </c>
      <c r="P14" s="8" t="n">
        <v>1</v>
      </c>
      <c r="Q14" s="8" t="n">
        <v>2</v>
      </c>
      <c r="R14" s="8" t="n">
        <v>1</v>
      </c>
    </row>
    <row r="15" customFormat="false" ht="13.8" hidden="false" customHeight="false" outlineLevel="0" collapsed="false">
      <c r="C15" s="1" t="n">
        <v>10</v>
      </c>
      <c r="D15" s="9" t="s">
        <v>37</v>
      </c>
      <c r="E15" s="7" t="s">
        <v>38</v>
      </c>
      <c r="F15" s="7" t="s">
        <v>39</v>
      </c>
      <c r="G15" s="8" t="n">
        <v>3</v>
      </c>
      <c r="H15" s="8" t="n">
        <v>3</v>
      </c>
      <c r="I15" s="8" t="n">
        <v>2</v>
      </c>
      <c r="J15" s="8" t="n">
        <v>2</v>
      </c>
      <c r="K15" s="8" t="n">
        <v>1</v>
      </c>
      <c r="L15" s="8" t="n">
        <v>2</v>
      </c>
      <c r="M15" s="8" t="n">
        <v>1</v>
      </c>
      <c r="N15" s="8" t="s">
        <v>20</v>
      </c>
      <c r="O15" s="8" t="s">
        <v>20</v>
      </c>
      <c r="P15" s="8" t="s">
        <v>20</v>
      </c>
      <c r="Q15" s="8" t="n">
        <v>1</v>
      </c>
      <c r="R15" s="8" t="n">
        <v>1</v>
      </c>
    </row>
    <row r="16" customFormat="false" ht="13.8" hidden="false" customHeight="false" outlineLevel="0" collapsed="false">
      <c r="C16" s="1" t="n">
        <v>11</v>
      </c>
      <c r="D16" s="9"/>
      <c r="E16" s="7" t="s">
        <v>40</v>
      </c>
      <c r="F16" s="7" t="s">
        <v>41</v>
      </c>
      <c r="G16" s="8" t="n">
        <v>3</v>
      </c>
      <c r="H16" s="8" t="n">
        <v>3</v>
      </c>
      <c r="I16" s="8" t="n">
        <v>1</v>
      </c>
      <c r="J16" s="8" t="s">
        <v>20</v>
      </c>
      <c r="K16" s="8" t="s">
        <v>20</v>
      </c>
      <c r="L16" s="8" t="s">
        <v>20</v>
      </c>
      <c r="M16" s="8" t="n">
        <v>1</v>
      </c>
      <c r="N16" s="8" t="s">
        <v>20</v>
      </c>
      <c r="O16" s="8" t="s">
        <v>20</v>
      </c>
      <c r="P16" s="8" t="n">
        <v>1</v>
      </c>
      <c r="Q16" s="8" t="n">
        <v>1</v>
      </c>
      <c r="R16" s="8" t="n">
        <v>1</v>
      </c>
    </row>
    <row r="17" customFormat="false" ht="13.8" hidden="false" customHeight="false" outlineLevel="0" collapsed="false">
      <c r="C17" s="1" t="n">
        <v>12</v>
      </c>
      <c r="D17" s="9"/>
      <c r="E17" s="7" t="s">
        <v>42</v>
      </c>
      <c r="F17" s="7" t="s">
        <v>43</v>
      </c>
      <c r="G17" s="8" t="n">
        <v>3</v>
      </c>
      <c r="H17" s="8" t="n">
        <v>2</v>
      </c>
      <c r="I17" s="8" t="n">
        <v>3</v>
      </c>
      <c r="J17" s="8" t="n">
        <v>3</v>
      </c>
      <c r="K17" s="8" t="n">
        <v>2</v>
      </c>
      <c r="L17" s="8" t="n">
        <v>1</v>
      </c>
      <c r="M17" s="8" t="n">
        <v>2</v>
      </c>
      <c r="N17" s="8" t="s">
        <v>20</v>
      </c>
      <c r="O17" s="8" t="s">
        <v>20</v>
      </c>
      <c r="P17" s="8" t="s">
        <v>20</v>
      </c>
      <c r="Q17" s="8" t="s">
        <v>20</v>
      </c>
      <c r="R17" s="8" t="n">
        <v>1</v>
      </c>
    </row>
    <row r="18" customFormat="false" ht="13.8" hidden="false" customHeight="false" outlineLevel="0" collapsed="false">
      <c r="C18" s="1" t="n">
        <v>13</v>
      </c>
      <c r="D18" s="9"/>
      <c r="E18" s="7" t="s">
        <v>44</v>
      </c>
      <c r="F18" s="7" t="s">
        <v>45</v>
      </c>
      <c r="G18" s="8" t="n">
        <v>3</v>
      </c>
      <c r="H18" s="8" t="n">
        <v>3</v>
      </c>
      <c r="I18" s="8" t="n">
        <v>3</v>
      </c>
      <c r="J18" s="8" t="n">
        <v>3</v>
      </c>
      <c r="K18" s="8" t="n">
        <v>2</v>
      </c>
      <c r="L18" s="8" t="s">
        <v>20</v>
      </c>
      <c r="M18" s="8" t="s">
        <v>20</v>
      </c>
      <c r="N18" s="8" t="s">
        <v>20</v>
      </c>
      <c r="O18" s="8" t="n">
        <v>2</v>
      </c>
      <c r="P18" s="8" t="s">
        <v>20</v>
      </c>
      <c r="Q18" s="8" t="s">
        <v>20</v>
      </c>
      <c r="R18" s="8" t="n">
        <v>3</v>
      </c>
    </row>
    <row r="19" customFormat="false" ht="13.8" hidden="false" customHeight="false" outlineLevel="0" collapsed="false">
      <c r="C19" s="1" t="n">
        <v>14</v>
      </c>
      <c r="D19" s="9"/>
      <c r="E19" s="7" t="s">
        <v>46</v>
      </c>
      <c r="F19" s="7" t="s">
        <v>47</v>
      </c>
      <c r="G19" s="8" t="n">
        <v>3</v>
      </c>
      <c r="H19" s="8" t="n">
        <v>2</v>
      </c>
      <c r="I19" s="8" t="n">
        <v>2</v>
      </c>
      <c r="J19" s="8" t="n">
        <v>2</v>
      </c>
      <c r="K19" s="8" t="n">
        <v>1</v>
      </c>
      <c r="L19" s="8" t="n">
        <v>2</v>
      </c>
      <c r="M19" s="8" t="n">
        <v>3</v>
      </c>
      <c r="N19" s="8" t="n">
        <v>1</v>
      </c>
      <c r="O19" s="8" t="n">
        <v>2</v>
      </c>
      <c r="P19" s="8" t="n">
        <v>2</v>
      </c>
      <c r="Q19" s="8" t="n">
        <v>2</v>
      </c>
      <c r="R19" s="8" t="n">
        <v>3</v>
      </c>
    </row>
    <row r="20" customFormat="false" ht="13.8" hidden="false" customHeight="false" outlineLevel="0" collapsed="false">
      <c r="C20" s="1" t="n">
        <v>15</v>
      </c>
      <c r="D20" s="9"/>
      <c r="E20" s="7" t="s">
        <v>48</v>
      </c>
      <c r="F20" s="7" t="s">
        <v>49</v>
      </c>
      <c r="G20" s="8" t="n">
        <v>3</v>
      </c>
      <c r="H20" s="8" t="n">
        <v>1</v>
      </c>
      <c r="I20" s="8" t="n">
        <v>2</v>
      </c>
      <c r="J20" s="8" t="s">
        <v>20</v>
      </c>
      <c r="K20" s="8" t="n">
        <v>1</v>
      </c>
      <c r="L20" s="8" t="s">
        <v>20</v>
      </c>
      <c r="M20" s="8" t="n">
        <v>2</v>
      </c>
      <c r="N20" s="8" t="s">
        <v>20</v>
      </c>
      <c r="O20" s="8" t="n">
        <v>1</v>
      </c>
      <c r="P20" s="8" t="s">
        <v>20</v>
      </c>
      <c r="Q20" s="8" t="n">
        <v>1</v>
      </c>
      <c r="R20" s="8" t="s">
        <v>20</v>
      </c>
    </row>
    <row r="21" customFormat="false" ht="13.8" hidden="false" customHeight="false" outlineLevel="0" collapsed="false">
      <c r="C21" s="1" t="n">
        <v>16</v>
      </c>
      <c r="D21" s="9"/>
      <c r="E21" s="7" t="s">
        <v>50</v>
      </c>
      <c r="F21" s="7" t="s">
        <v>51</v>
      </c>
      <c r="G21" s="8" t="n">
        <v>3</v>
      </c>
      <c r="H21" s="8" t="n">
        <v>2</v>
      </c>
      <c r="I21" s="8" t="n">
        <v>3</v>
      </c>
      <c r="J21" s="8" t="n">
        <v>3</v>
      </c>
      <c r="K21" s="8" t="n">
        <v>2</v>
      </c>
      <c r="L21" s="8" t="n">
        <v>1</v>
      </c>
      <c r="M21" s="8" t="n">
        <v>2</v>
      </c>
      <c r="N21" s="8" t="s">
        <v>20</v>
      </c>
      <c r="O21" s="8" t="s">
        <v>20</v>
      </c>
      <c r="P21" s="8" t="s">
        <v>20</v>
      </c>
      <c r="Q21" s="8" t="s">
        <v>20</v>
      </c>
      <c r="R21" s="8" t="n">
        <v>1</v>
      </c>
    </row>
    <row r="22" customFormat="false" ht="13.8" hidden="false" customHeight="false" outlineLevel="0" collapsed="false">
      <c r="C22" s="1" t="n">
        <v>17</v>
      </c>
      <c r="D22" s="9"/>
      <c r="E22" s="7" t="s">
        <v>44</v>
      </c>
      <c r="F22" s="7" t="s">
        <v>52</v>
      </c>
      <c r="G22" s="8" t="n">
        <v>3</v>
      </c>
      <c r="H22" s="8" t="n">
        <v>3</v>
      </c>
      <c r="I22" s="8" t="n">
        <v>3</v>
      </c>
      <c r="J22" s="8" t="n">
        <v>3</v>
      </c>
      <c r="K22" s="8" t="n">
        <v>2</v>
      </c>
      <c r="L22" s="8" t="s">
        <v>20</v>
      </c>
      <c r="M22" s="8" t="s">
        <v>20</v>
      </c>
      <c r="N22" s="8" t="n">
        <v>2</v>
      </c>
      <c r="O22" s="8" t="n">
        <v>3</v>
      </c>
      <c r="P22" s="8" t="s">
        <v>20</v>
      </c>
      <c r="Q22" s="8" t="s">
        <v>20</v>
      </c>
      <c r="R22" s="8" t="n">
        <v>3</v>
      </c>
    </row>
    <row r="23" customFormat="false" ht="13.8" hidden="false" customHeight="false" outlineLevel="0" collapsed="false">
      <c r="C23" s="1" t="n">
        <v>18</v>
      </c>
      <c r="D23" s="9"/>
      <c r="E23" s="7" t="s">
        <v>53</v>
      </c>
      <c r="F23" s="7" t="s">
        <v>54</v>
      </c>
      <c r="G23" s="8" t="n">
        <v>3</v>
      </c>
      <c r="H23" s="8" t="n">
        <v>2</v>
      </c>
      <c r="I23" s="8" t="n">
        <v>2</v>
      </c>
      <c r="J23" s="8" t="n">
        <v>2</v>
      </c>
      <c r="K23" s="8" t="n">
        <v>1</v>
      </c>
      <c r="L23" s="8" t="n">
        <v>2</v>
      </c>
      <c r="M23" s="8" t="n">
        <v>3</v>
      </c>
      <c r="N23" s="8" t="n">
        <v>1</v>
      </c>
      <c r="O23" s="8" t="n">
        <v>2</v>
      </c>
      <c r="P23" s="8" t="n">
        <v>2</v>
      </c>
      <c r="Q23" s="8" t="n">
        <v>2</v>
      </c>
      <c r="R23" s="8" t="n">
        <v>3</v>
      </c>
    </row>
    <row r="24" customFormat="false" ht="13.8" hidden="false" customHeight="false" outlineLevel="0" collapsed="false">
      <c r="C24" s="1" t="n">
        <v>19</v>
      </c>
      <c r="D24" s="9" t="s">
        <v>55</v>
      </c>
      <c r="E24" s="7" t="s">
        <v>56</v>
      </c>
      <c r="F24" s="7" t="s">
        <v>57</v>
      </c>
      <c r="G24" s="8" t="n">
        <v>3</v>
      </c>
      <c r="H24" s="8" t="n">
        <v>3</v>
      </c>
      <c r="I24" s="8" t="n">
        <v>2</v>
      </c>
      <c r="J24" s="8" t="n">
        <v>2</v>
      </c>
      <c r="K24" s="8" t="n">
        <v>1</v>
      </c>
      <c r="L24" s="8" t="n">
        <v>2</v>
      </c>
      <c r="M24" s="8" t="n">
        <v>1</v>
      </c>
      <c r="N24" s="8" t="s">
        <v>20</v>
      </c>
      <c r="O24" s="8" t="s">
        <v>20</v>
      </c>
      <c r="P24" s="8" t="s">
        <v>20</v>
      </c>
      <c r="Q24" s="8" t="n">
        <v>1</v>
      </c>
      <c r="R24" s="8" t="n">
        <v>1</v>
      </c>
    </row>
    <row r="25" customFormat="false" ht="13.8" hidden="false" customHeight="false" outlineLevel="0" collapsed="false">
      <c r="C25" s="1" t="n">
        <v>20</v>
      </c>
      <c r="D25" s="9"/>
      <c r="E25" s="7" t="s">
        <v>58</v>
      </c>
      <c r="F25" s="7" t="s">
        <v>59</v>
      </c>
      <c r="G25" s="8" t="n">
        <v>3</v>
      </c>
      <c r="H25" s="8" t="n">
        <v>3</v>
      </c>
      <c r="I25" s="8" t="n">
        <v>2</v>
      </c>
      <c r="J25" s="8" t="n">
        <v>1</v>
      </c>
      <c r="K25" s="8" t="n">
        <v>1</v>
      </c>
      <c r="L25" s="8" t="n">
        <v>2</v>
      </c>
      <c r="M25" s="8" t="n">
        <v>1</v>
      </c>
      <c r="N25" s="8" t="s">
        <v>20</v>
      </c>
      <c r="O25" s="8" t="s">
        <v>20</v>
      </c>
      <c r="P25" s="8" t="s">
        <v>20</v>
      </c>
      <c r="Q25" s="8" t="s">
        <v>20</v>
      </c>
      <c r="R25" s="8" t="n">
        <v>1</v>
      </c>
    </row>
    <row r="26" customFormat="false" ht="13.8" hidden="false" customHeight="false" outlineLevel="0" collapsed="false">
      <c r="C26" s="1" t="n">
        <v>21</v>
      </c>
      <c r="D26" s="9"/>
      <c r="E26" s="7" t="s">
        <v>60</v>
      </c>
      <c r="F26" s="7" t="s">
        <v>61</v>
      </c>
      <c r="G26" s="8" t="n">
        <v>3</v>
      </c>
      <c r="H26" s="8" t="n">
        <v>3</v>
      </c>
      <c r="I26" s="8" t="n">
        <v>2</v>
      </c>
      <c r="J26" s="8" t="n">
        <v>1</v>
      </c>
      <c r="K26" s="8" t="n">
        <v>1</v>
      </c>
      <c r="L26" s="8" t="n">
        <v>2</v>
      </c>
      <c r="M26" s="8" t="n">
        <v>1</v>
      </c>
      <c r="N26" s="8" t="s">
        <v>20</v>
      </c>
      <c r="O26" s="8" t="s">
        <v>20</v>
      </c>
      <c r="P26" s="8" t="s">
        <v>20</v>
      </c>
      <c r="Q26" s="8" t="s">
        <v>20</v>
      </c>
      <c r="R26" s="8" t="n">
        <v>1</v>
      </c>
    </row>
    <row r="27" customFormat="false" ht="13.8" hidden="false" customHeight="false" outlineLevel="0" collapsed="false">
      <c r="C27" s="1" t="n">
        <v>22</v>
      </c>
      <c r="D27" s="9"/>
      <c r="E27" s="7" t="s">
        <v>62</v>
      </c>
      <c r="F27" s="7" t="s">
        <v>63</v>
      </c>
      <c r="G27" s="8" t="n">
        <v>3</v>
      </c>
      <c r="H27" s="8" t="n">
        <v>3</v>
      </c>
      <c r="I27" s="8" t="n">
        <v>2</v>
      </c>
      <c r="J27" s="8" t="n">
        <v>1</v>
      </c>
      <c r="K27" s="8" t="n">
        <v>1</v>
      </c>
      <c r="L27" s="8" t="n">
        <v>2</v>
      </c>
      <c r="M27" s="8" t="n">
        <v>1</v>
      </c>
      <c r="N27" s="8" t="s">
        <v>20</v>
      </c>
      <c r="O27" s="8" t="s">
        <v>20</v>
      </c>
      <c r="P27" s="8" t="s">
        <v>20</v>
      </c>
      <c r="Q27" s="8" t="s">
        <v>20</v>
      </c>
      <c r="R27" s="8" t="n">
        <v>1</v>
      </c>
    </row>
    <row r="28" customFormat="false" ht="13.8" hidden="false" customHeight="false" outlineLevel="0" collapsed="false">
      <c r="C28" s="1" t="n">
        <v>23</v>
      </c>
      <c r="D28" s="9"/>
      <c r="E28" s="7" t="s">
        <v>64</v>
      </c>
      <c r="F28" s="7" t="s">
        <v>65</v>
      </c>
      <c r="G28" s="8" t="s">
        <v>20</v>
      </c>
      <c r="H28" s="8" t="s">
        <v>20</v>
      </c>
      <c r="I28" s="8" t="s">
        <v>20</v>
      </c>
      <c r="J28" s="8" t="s">
        <v>20</v>
      </c>
      <c r="K28" s="8" t="s">
        <v>20</v>
      </c>
      <c r="L28" s="8" t="s">
        <v>20</v>
      </c>
      <c r="M28" s="8" t="n">
        <v>3</v>
      </c>
      <c r="N28" s="8" t="n">
        <v>3</v>
      </c>
      <c r="O28" s="8" t="n">
        <v>3</v>
      </c>
      <c r="P28" s="8" t="n">
        <v>3</v>
      </c>
      <c r="Q28" s="8" t="n">
        <v>3</v>
      </c>
      <c r="R28" s="8" t="n">
        <v>3</v>
      </c>
    </row>
    <row r="29" customFormat="false" ht="13.8" hidden="false" customHeight="false" outlineLevel="0" collapsed="false">
      <c r="C29" s="1" t="n">
        <v>24</v>
      </c>
      <c r="D29" s="9"/>
      <c r="E29" s="7" t="s">
        <v>66</v>
      </c>
      <c r="F29" s="7" t="s">
        <v>67</v>
      </c>
      <c r="G29" s="8" t="n">
        <v>3</v>
      </c>
      <c r="H29" s="8" t="n">
        <v>3</v>
      </c>
      <c r="I29" s="8" t="n">
        <v>2</v>
      </c>
      <c r="J29" s="8" t="n">
        <v>1</v>
      </c>
      <c r="K29" s="8" t="n">
        <v>3</v>
      </c>
      <c r="L29" s="8" t="n">
        <v>2</v>
      </c>
      <c r="M29" s="8" t="n">
        <v>1</v>
      </c>
      <c r="N29" s="8" t="n">
        <v>1</v>
      </c>
      <c r="O29" s="8" t="n">
        <v>3</v>
      </c>
      <c r="P29" s="8" t="n">
        <v>3</v>
      </c>
      <c r="Q29" s="8" t="n">
        <v>1</v>
      </c>
      <c r="R29" s="8" t="n">
        <v>1</v>
      </c>
    </row>
    <row r="30" customFormat="false" ht="13.8" hidden="false" customHeight="false" outlineLevel="0" collapsed="false">
      <c r="C30" s="1" t="n">
        <v>25</v>
      </c>
      <c r="D30" s="9"/>
      <c r="E30" s="7" t="s">
        <v>68</v>
      </c>
      <c r="F30" s="7" t="s">
        <v>69</v>
      </c>
      <c r="G30" s="8" t="n">
        <v>3</v>
      </c>
      <c r="H30" s="8" t="n">
        <v>3</v>
      </c>
      <c r="I30" s="8" t="n">
        <v>2</v>
      </c>
      <c r="J30" s="8" t="n">
        <v>1</v>
      </c>
      <c r="K30" s="8" t="n">
        <v>3</v>
      </c>
      <c r="L30" s="8" t="n">
        <v>2</v>
      </c>
      <c r="M30" s="8" t="n">
        <v>1</v>
      </c>
      <c r="N30" s="8" t="n">
        <v>1</v>
      </c>
      <c r="O30" s="8" t="n">
        <v>3</v>
      </c>
      <c r="P30" s="8" t="n">
        <v>3</v>
      </c>
      <c r="Q30" s="8" t="n">
        <v>1</v>
      </c>
      <c r="R30" s="8" t="n">
        <v>1</v>
      </c>
    </row>
    <row r="31" customFormat="false" ht="13.8" hidden="false" customHeight="false" outlineLevel="0" collapsed="false">
      <c r="C31" s="1" t="n">
        <v>26</v>
      </c>
      <c r="D31" s="9"/>
      <c r="E31" s="7" t="s">
        <v>70</v>
      </c>
      <c r="F31" s="7" t="s">
        <v>71</v>
      </c>
      <c r="G31" s="8" t="n">
        <v>3</v>
      </c>
      <c r="H31" s="8" t="n">
        <v>3</v>
      </c>
      <c r="I31" s="8" t="n">
        <v>2</v>
      </c>
      <c r="J31" s="8" t="n">
        <v>1</v>
      </c>
      <c r="K31" s="8" t="n">
        <v>3</v>
      </c>
      <c r="L31" s="8" t="n">
        <v>2</v>
      </c>
      <c r="M31" s="8" t="n">
        <v>1</v>
      </c>
      <c r="N31" s="8" t="n">
        <v>1</v>
      </c>
      <c r="O31" s="8" t="n">
        <v>3</v>
      </c>
      <c r="P31" s="8" t="n">
        <v>3</v>
      </c>
      <c r="Q31" s="8" t="n">
        <v>1</v>
      </c>
      <c r="R31" s="8" t="n">
        <v>1</v>
      </c>
    </row>
    <row r="32" customFormat="false" ht="13.8" hidden="false" customHeight="false" outlineLevel="0" collapsed="false">
      <c r="C32" s="1" t="n">
        <v>27</v>
      </c>
      <c r="D32" s="9"/>
      <c r="E32" s="7" t="s">
        <v>72</v>
      </c>
      <c r="F32" s="7" t="s">
        <v>73</v>
      </c>
      <c r="G32" s="8" t="n">
        <v>3</v>
      </c>
      <c r="H32" s="8" t="n">
        <v>3</v>
      </c>
      <c r="I32" s="8" t="n">
        <v>2</v>
      </c>
      <c r="J32" s="8" t="n">
        <v>1</v>
      </c>
      <c r="K32" s="8" t="n">
        <v>3</v>
      </c>
      <c r="L32" s="8" t="n">
        <v>2</v>
      </c>
      <c r="M32" s="8" t="n">
        <v>1</v>
      </c>
      <c r="N32" s="8" t="n">
        <v>1</v>
      </c>
      <c r="O32" s="8" t="n">
        <v>3</v>
      </c>
      <c r="P32" s="8" t="n">
        <v>3</v>
      </c>
      <c r="Q32" s="8" t="n">
        <v>1</v>
      </c>
      <c r="R32" s="8" t="n">
        <v>1</v>
      </c>
    </row>
    <row r="33" customFormat="false" ht="13.8" hidden="false" customHeight="false" outlineLevel="0" collapsed="false">
      <c r="C33" s="1" t="n">
        <v>28</v>
      </c>
      <c r="D33" s="9" t="s">
        <v>74</v>
      </c>
      <c r="E33" s="7" t="s">
        <v>75</v>
      </c>
      <c r="F33" s="7" t="s">
        <v>76</v>
      </c>
      <c r="G33" s="8" t="n">
        <v>3</v>
      </c>
      <c r="H33" s="8" t="n">
        <v>3</v>
      </c>
      <c r="I33" s="8" t="n">
        <v>2</v>
      </c>
      <c r="J33" s="8" t="n">
        <v>2</v>
      </c>
      <c r="K33" s="8" t="n">
        <v>1</v>
      </c>
      <c r="L33" s="8" t="n">
        <v>2</v>
      </c>
      <c r="M33" s="8" t="n">
        <v>1</v>
      </c>
      <c r="N33" s="8" t="s">
        <v>20</v>
      </c>
      <c r="O33" s="8" t="s">
        <v>20</v>
      </c>
      <c r="P33" s="8" t="s">
        <v>20</v>
      </c>
      <c r="Q33" s="8" t="n">
        <v>1</v>
      </c>
      <c r="R33" s="8" t="n">
        <v>1</v>
      </c>
    </row>
    <row r="34" customFormat="false" ht="13.8" hidden="false" customHeight="false" outlineLevel="0" collapsed="false">
      <c r="C34" s="1" t="n">
        <v>29</v>
      </c>
      <c r="D34" s="9"/>
      <c r="E34" s="7" t="s">
        <v>77</v>
      </c>
      <c r="F34" s="7" t="s">
        <v>78</v>
      </c>
      <c r="G34" s="8" t="n">
        <v>3</v>
      </c>
      <c r="H34" s="8" t="n">
        <v>3</v>
      </c>
      <c r="I34" s="8" t="n">
        <v>2</v>
      </c>
      <c r="J34" s="8" t="n">
        <v>1</v>
      </c>
      <c r="K34" s="8" t="n">
        <v>1</v>
      </c>
      <c r="L34" s="8" t="n">
        <v>2</v>
      </c>
      <c r="M34" s="8" t="n">
        <v>1</v>
      </c>
      <c r="N34" s="8" t="s">
        <v>20</v>
      </c>
      <c r="O34" s="8" t="s">
        <v>20</v>
      </c>
      <c r="P34" s="8" t="s">
        <v>20</v>
      </c>
      <c r="Q34" s="8" t="s">
        <v>20</v>
      </c>
      <c r="R34" s="8" t="n">
        <v>1</v>
      </c>
    </row>
    <row r="35" customFormat="false" ht="13.8" hidden="false" customHeight="false" outlineLevel="0" collapsed="false">
      <c r="C35" s="1" t="n">
        <v>30</v>
      </c>
      <c r="D35" s="9"/>
      <c r="E35" s="7" t="s">
        <v>79</v>
      </c>
      <c r="F35" s="7" t="s">
        <v>80</v>
      </c>
      <c r="G35" s="8" t="n">
        <v>3</v>
      </c>
      <c r="H35" s="8" t="n">
        <v>3</v>
      </c>
      <c r="I35" s="8" t="n">
        <v>2</v>
      </c>
      <c r="J35" s="8" t="n">
        <v>1</v>
      </c>
      <c r="K35" s="8" t="n">
        <v>1</v>
      </c>
      <c r="L35" s="8" t="n">
        <v>2</v>
      </c>
      <c r="M35" s="8" t="n">
        <v>1</v>
      </c>
      <c r="N35" s="8" t="s">
        <v>20</v>
      </c>
      <c r="O35" s="8" t="s">
        <v>20</v>
      </c>
      <c r="P35" s="8" t="s">
        <v>20</v>
      </c>
      <c r="Q35" s="8" t="s">
        <v>20</v>
      </c>
      <c r="R35" s="8" t="n">
        <v>1</v>
      </c>
    </row>
    <row r="36" customFormat="false" ht="13.8" hidden="false" customHeight="false" outlineLevel="0" collapsed="false">
      <c r="C36" s="1" t="n">
        <v>31</v>
      </c>
      <c r="D36" s="9"/>
      <c r="E36" s="7" t="s">
        <v>81</v>
      </c>
      <c r="F36" s="7" t="s">
        <v>82</v>
      </c>
      <c r="G36" s="8" t="n">
        <v>3</v>
      </c>
      <c r="H36" s="8" t="n">
        <v>3</v>
      </c>
      <c r="I36" s="8" t="n">
        <v>2</v>
      </c>
      <c r="J36" s="8" t="n">
        <v>1</v>
      </c>
      <c r="K36" s="8" t="n">
        <v>1</v>
      </c>
      <c r="L36" s="8" t="n">
        <v>2</v>
      </c>
      <c r="M36" s="8" t="n">
        <v>1</v>
      </c>
      <c r="N36" s="8" t="s">
        <v>20</v>
      </c>
      <c r="O36" s="8" t="s">
        <v>20</v>
      </c>
      <c r="P36" s="8" t="s">
        <v>20</v>
      </c>
      <c r="Q36" s="8" t="s">
        <v>20</v>
      </c>
      <c r="R36" s="8" t="n">
        <v>1</v>
      </c>
    </row>
    <row r="37" customFormat="false" ht="13.8" hidden="false" customHeight="false" outlineLevel="0" collapsed="false">
      <c r="C37" s="1" t="n">
        <v>32</v>
      </c>
      <c r="D37" s="9"/>
      <c r="E37" s="7" t="s">
        <v>83</v>
      </c>
      <c r="F37" s="7" t="s">
        <v>84</v>
      </c>
      <c r="G37" s="8" t="s">
        <v>20</v>
      </c>
      <c r="H37" s="8" t="n">
        <v>1</v>
      </c>
      <c r="I37" s="8" t="n">
        <v>1</v>
      </c>
      <c r="J37" s="8" t="n">
        <v>1</v>
      </c>
      <c r="K37" s="8" t="s">
        <v>20</v>
      </c>
      <c r="L37" s="8" t="n">
        <v>2</v>
      </c>
      <c r="M37" s="8" t="n">
        <v>1</v>
      </c>
      <c r="N37" s="8" t="n">
        <v>2</v>
      </c>
      <c r="O37" s="8" t="s">
        <v>20</v>
      </c>
      <c r="P37" s="8" t="n">
        <v>1</v>
      </c>
      <c r="Q37" s="8" t="n">
        <v>3</v>
      </c>
      <c r="R37" s="8" t="n">
        <v>1</v>
      </c>
    </row>
    <row r="38" customFormat="false" ht="13.8" hidden="false" customHeight="false" outlineLevel="0" collapsed="false">
      <c r="C38" s="1" t="n">
        <v>33</v>
      </c>
      <c r="D38" s="9"/>
      <c r="E38" s="7" t="s">
        <v>85</v>
      </c>
      <c r="F38" s="7" t="s">
        <v>86</v>
      </c>
      <c r="G38" s="8" t="n">
        <v>3</v>
      </c>
      <c r="H38" s="8" t="n">
        <v>3</v>
      </c>
      <c r="I38" s="8" t="n">
        <v>2</v>
      </c>
      <c r="J38" s="8" t="n">
        <v>2</v>
      </c>
      <c r="K38" s="8" t="n">
        <v>1</v>
      </c>
      <c r="L38" s="8" t="n">
        <v>2</v>
      </c>
      <c r="M38" s="8" t="n">
        <v>1</v>
      </c>
      <c r="N38" s="8" t="s">
        <v>20</v>
      </c>
      <c r="O38" s="8" t="s">
        <v>20</v>
      </c>
      <c r="P38" s="8" t="s">
        <v>20</v>
      </c>
      <c r="Q38" s="8" t="n">
        <v>1</v>
      </c>
      <c r="R38" s="8" t="n">
        <v>1</v>
      </c>
    </row>
    <row r="39" customFormat="false" ht="13.8" hidden="false" customHeight="false" outlineLevel="0" collapsed="false">
      <c r="C39" s="1" t="n">
        <v>34</v>
      </c>
      <c r="D39" s="9"/>
      <c r="E39" s="7" t="s">
        <v>87</v>
      </c>
      <c r="F39" s="7" t="s">
        <v>88</v>
      </c>
      <c r="G39" s="8" t="n">
        <v>3</v>
      </c>
      <c r="H39" s="8" t="n">
        <v>3</v>
      </c>
      <c r="I39" s="8" t="n">
        <v>2</v>
      </c>
      <c r="J39" s="8" t="n">
        <v>2</v>
      </c>
      <c r="K39" s="8" t="n">
        <v>1</v>
      </c>
      <c r="L39" s="8" t="n">
        <v>2</v>
      </c>
      <c r="M39" s="8" t="n">
        <v>1</v>
      </c>
      <c r="N39" s="8" t="s">
        <v>20</v>
      </c>
      <c r="O39" s="8" t="s">
        <v>20</v>
      </c>
      <c r="P39" s="8" t="s">
        <v>20</v>
      </c>
      <c r="Q39" s="8" t="n">
        <v>1</v>
      </c>
      <c r="R39" s="8" t="n">
        <v>1</v>
      </c>
    </row>
    <row r="40" customFormat="false" ht="14.25" hidden="false" customHeight="false" outlineLevel="0" collapsed="false">
      <c r="C40" s="1" t="n">
        <v>35</v>
      </c>
      <c r="D40" s="9" t="s">
        <v>89</v>
      </c>
      <c r="E40" s="10" t="s">
        <v>90</v>
      </c>
      <c r="F40" s="11" t="s">
        <v>91</v>
      </c>
      <c r="G40" s="8" t="n">
        <v>3</v>
      </c>
      <c r="H40" s="8" t="n">
        <v>3</v>
      </c>
      <c r="I40" s="8" t="n">
        <v>2</v>
      </c>
      <c r="J40" s="8" t="n">
        <v>1</v>
      </c>
      <c r="K40" s="8" t="n">
        <v>1</v>
      </c>
      <c r="L40" s="8" t="n">
        <v>2</v>
      </c>
      <c r="M40" s="8" t="n">
        <v>1</v>
      </c>
      <c r="N40" s="8" t="s">
        <v>20</v>
      </c>
      <c r="O40" s="8" t="s">
        <v>20</v>
      </c>
      <c r="P40" s="8" t="s">
        <v>20</v>
      </c>
      <c r="Q40" s="8" t="s">
        <v>20</v>
      </c>
      <c r="R40" s="8" t="n">
        <v>1</v>
      </c>
    </row>
    <row r="41" customFormat="false" ht="13.8" hidden="false" customHeight="false" outlineLevel="0" collapsed="false">
      <c r="C41" s="1" t="n">
        <v>36</v>
      </c>
      <c r="D41" s="9"/>
      <c r="E41" s="10" t="s">
        <v>92</v>
      </c>
      <c r="F41" s="7" t="s">
        <v>93</v>
      </c>
      <c r="G41" s="8" t="n">
        <v>3</v>
      </c>
      <c r="H41" s="8" t="n">
        <v>3</v>
      </c>
      <c r="I41" s="8" t="n">
        <v>2</v>
      </c>
      <c r="J41" s="8" t="n">
        <v>1</v>
      </c>
      <c r="K41" s="8" t="n">
        <v>1</v>
      </c>
      <c r="L41" s="8" t="n">
        <v>2</v>
      </c>
      <c r="M41" s="8" t="n">
        <v>1</v>
      </c>
      <c r="N41" s="8" t="s">
        <v>20</v>
      </c>
      <c r="O41" s="8" t="s">
        <v>20</v>
      </c>
      <c r="P41" s="8" t="s">
        <v>20</v>
      </c>
      <c r="Q41" s="8" t="s">
        <v>20</v>
      </c>
      <c r="R41" s="8" t="n">
        <v>1</v>
      </c>
    </row>
    <row r="42" customFormat="false" ht="13.8" hidden="false" customHeight="false" outlineLevel="0" collapsed="false">
      <c r="C42" s="1" t="n">
        <v>37</v>
      </c>
      <c r="D42" s="9"/>
      <c r="E42" s="10" t="s">
        <v>94</v>
      </c>
      <c r="F42" s="7" t="s">
        <v>95</v>
      </c>
      <c r="G42" s="8" t="n">
        <v>3</v>
      </c>
      <c r="H42" s="8" t="n">
        <v>3</v>
      </c>
      <c r="I42" s="8" t="n">
        <v>2</v>
      </c>
      <c r="J42" s="8" t="n">
        <v>1</v>
      </c>
      <c r="K42" s="8" t="n">
        <v>1</v>
      </c>
      <c r="L42" s="8" t="n">
        <v>2</v>
      </c>
      <c r="M42" s="8" t="n">
        <v>1</v>
      </c>
      <c r="N42" s="8" t="s">
        <v>20</v>
      </c>
      <c r="O42" s="8" t="s">
        <v>20</v>
      </c>
      <c r="P42" s="8" t="s">
        <v>20</v>
      </c>
      <c r="Q42" s="8" t="s">
        <v>20</v>
      </c>
      <c r="R42" s="8" t="n">
        <v>1</v>
      </c>
    </row>
    <row r="43" customFormat="false" ht="13.8" hidden="false" customHeight="false" outlineLevel="0" collapsed="false">
      <c r="C43" s="1" t="n">
        <v>38</v>
      </c>
      <c r="D43" s="9"/>
      <c r="E43" s="10" t="s">
        <v>96</v>
      </c>
      <c r="F43" s="7" t="s">
        <v>97</v>
      </c>
      <c r="G43" s="8" t="n">
        <v>3</v>
      </c>
      <c r="H43" s="8" t="n">
        <v>3</v>
      </c>
      <c r="I43" s="8" t="n">
        <v>2</v>
      </c>
      <c r="J43" s="8" t="n">
        <v>1</v>
      </c>
      <c r="K43" s="8" t="n">
        <v>1</v>
      </c>
      <c r="L43" s="8" t="n">
        <v>2</v>
      </c>
      <c r="M43" s="8" t="n">
        <v>1</v>
      </c>
      <c r="N43" s="8" t="s">
        <v>20</v>
      </c>
      <c r="O43" s="8" t="s">
        <v>20</v>
      </c>
      <c r="P43" s="8" t="s">
        <v>20</v>
      </c>
      <c r="Q43" s="8" t="s">
        <v>20</v>
      </c>
      <c r="R43" s="8" t="n">
        <v>1</v>
      </c>
    </row>
    <row r="44" customFormat="false" ht="13.8" hidden="false" customHeight="false" outlineLevel="0" collapsed="false">
      <c r="C44" s="1" t="n">
        <v>39</v>
      </c>
      <c r="D44" s="9"/>
      <c r="E44" s="10" t="s">
        <v>98</v>
      </c>
      <c r="F44" s="7" t="s">
        <v>99</v>
      </c>
      <c r="G44" s="8" t="n">
        <v>3</v>
      </c>
      <c r="H44" s="8" t="n">
        <v>3</v>
      </c>
      <c r="I44" s="8" t="n">
        <v>2</v>
      </c>
      <c r="J44" s="8" t="n">
        <v>1</v>
      </c>
      <c r="K44" s="8" t="n">
        <v>1</v>
      </c>
      <c r="L44" s="8" t="n">
        <v>2</v>
      </c>
      <c r="M44" s="8" t="n">
        <v>1</v>
      </c>
      <c r="N44" s="8" t="s">
        <v>20</v>
      </c>
      <c r="O44" s="8" t="s">
        <v>20</v>
      </c>
      <c r="P44" s="8" t="s">
        <v>20</v>
      </c>
      <c r="Q44" s="8" t="s">
        <v>20</v>
      </c>
      <c r="R44" s="8" t="n">
        <v>1</v>
      </c>
    </row>
    <row r="45" customFormat="false" ht="13.8" hidden="false" customHeight="false" outlineLevel="0" collapsed="false">
      <c r="C45" s="1" t="n">
        <v>40</v>
      </c>
      <c r="D45" s="9"/>
      <c r="E45" s="10" t="s">
        <v>100</v>
      </c>
      <c r="F45" s="7" t="s">
        <v>101</v>
      </c>
      <c r="G45" s="8" t="s">
        <v>20</v>
      </c>
      <c r="H45" s="8" t="s">
        <v>20</v>
      </c>
      <c r="I45" s="8" t="s">
        <v>20</v>
      </c>
      <c r="J45" s="8" t="s">
        <v>20</v>
      </c>
      <c r="K45" s="8" t="s">
        <v>20</v>
      </c>
      <c r="L45" s="8" t="s">
        <v>20</v>
      </c>
      <c r="M45" s="8" t="n">
        <v>3</v>
      </c>
      <c r="N45" s="8" t="n">
        <v>3</v>
      </c>
      <c r="O45" s="8" t="n">
        <v>3</v>
      </c>
      <c r="P45" s="8" t="n">
        <v>3</v>
      </c>
      <c r="Q45" s="8" t="n">
        <v>3</v>
      </c>
      <c r="R45" s="8" t="n">
        <v>3</v>
      </c>
    </row>
    <row r="46" customFormat="false" ht="13.8" hidden="false" customHeight="false" outlineLevel="0" collapsed="false">
      <c r="C46" s="1" t="n">
        <v>41</v>
      </c>
      <c r="D46" s="9"/>
      <c r="E46" s="10" t="s">
        <v>102</v>
      </c>
      <c r="F46" s="7" t="s">
        <v>103</v>
      </c>
      <c r="G46" s="8" t="n">
        <v>3</v>
      </c>
      <c r="H46" s="8" t="n">
        <v>3</v>
      </c>
      <c r="I46" s="8" t="n">
        <v>2</v>
      </c>
      <c r="J46" s="8" t="n">
        <v>1</v>
      </c>
      <c r="K46" s="8" t="n">
        <v>3</v>
      </c>
      <c r="L46" s="8" t="n">
        <v>2</v>
      </c>
      <c r="M46" s="8" t="n">
        <v>1</v>
      </c>
      <c r="N46" s="8" t="n">
        <v>1</v>
      </c>
      <c r="O46" s="8" t="n">
        <v>3</v>
      </c>
      <c r="P46" s="8" t="n">
        <v>3</v>
      </c>
      <c r="Q46" s="8" t="n">
        <v>1</v>
      </c>
      <c r="R46" s="8" t="n">
        <v>1</v>
      </c>
    </row>
    <row r="47" customFormat="false" ht="13.8" hidden="false" customHeight="false" outlineLevel="0" collapsed="false">
      <c r="C47" s="1" t="n">
        <v>42</v>
      </c>
      <c r="D47" s="9"/>
      <c r="E47" s="10" t="s">
        <v>104</v>
      </c>
      <c r="F47" s="7" t="s">
        <v>105</v>
      </c>
      <c r="G47" s="8" t="n">
        <v>3</v>
      </c>
      <c r="H47" s="8" t="n">
        <v>3</v>
      </c>
      <c r="I47" s="8" t="n">
        <v>2</v>
      </c>
      <c r="J47" s="8" t="n">
        <v>1</v>
      </c>
      <c r="K47" s="8" t="n">
        <v>3</v>
      </c>
      <c r="L47" s="8" t="n">
        <v>2</v>
      </c>
      <c r="M47" s="8" t="n">
        <v>1</v>
      </c>
      <c r="N47" s="8" t="n">
        <v>1</v>
      </c>
      <c r="O47" s="8" t="n">
        <v>3</v>
      </c>
      <c r="P47" s="8" t="n">
        <v>3</v>
      </c>
      <c r="Q47" s="8" t="n">
        <v>1</v>
      </c>
      <c r="R47" s="8" t="n">
        <v>1</v>
      </c>
    </row>
    <row r="48" customFormat="false" ht="13.8" hidden="false" customHeight="false" outlineLevel="0" collapsed="false">
      <c r="C48" s="1" t="n">
        <v>43</v>
      </c>
      <c r="D48" s="9"/>
      <c r="E48" s="10" t="s">
        <v>106</v>
      </c>
      <c r="F48" s="7" t="s">
        <v>107</v>
      </c>
      <c r="G48" s="8" t="n">
        <v>3</v>
      </c>
      <c r="H48" s="8" t="n">
        <v>3</v>
      </c>
      <c r="I48" s="8" t="n">
        <v>2</v>
      </c>
      <c r="J48" s="8" t="n">
        <v>1</v>
      </c>
      <c r="K48" s="8" t="n">
        <v>3</v>
      </c>
      <c r="L48" s="8" t="n">
        <v>2</v>
      </c>
      <c r="M48" s="8" t="n">
        <v>1</v>
      </c>
      <c r="N48" s="8" t="n">
        <v>1</v>
      </c>
      <c r="O48" s="8" t="n">
        <v>3</v>
      </c>
      <c r="P48" s="8" t="n">
        <v>3</v>
      </c>
      <c r="Q48" s="8" t="n">
        <v>1</v>
      </c>
      <c r="R48" s="8" t="n">
        <v>1</v>
      </c>
    </row>
    <row r="49" customFormat="false" ht="14.25" hidden="false" customHeight="false" outlineLevel="0" collapsed="false">
      <c r="C49" s="1" t="n">
        <v>44</v>
      </c>
      <c r="D49" s="9" t="s">
        <v>108</v>
      </c>
      <c r="E49" s="7" t="s">
        <v>109</v>
      </c>
      <c r="F49" s="11" t="s">
        <v>110</v>
      </c>
      <c r="G49" s="8" t="n">
        <v>3</v>
      </c>
      <c r="H49" s="8" t="n">
        <v>3</v>
      </c>
      <c r="I49" s="8" t="n">
        <v>2</v>
      </c>
      <c r="J49" s="8" t="n">
        <v>1</v>
      </c>
      <c r="K49" s="8" t="n">
        <v>1</v>
      </c>
      <c r="L49" s="8" t="n">
        <v>2</v>
      </c>
      <c r="M49" s="8" t="n">
        <v>1</v>
      </c>
      <c r="N49" s="8" t="s">
        <v>20</v>
      </c>
      <c r="O49" s="8" t="s">
        <v>20</v>
      </c>
      <c r="P49" s="8" t="s">
        <v>20</v>
      </c>
      <c r="Q49" s="8" t="s">
        <v>20</v>
      </c>
      <c r="R49" s="8" t="n">
        <v>1</v>
      </c>
    </row>
    <row r="50" customFormat="false" ht="14.25" hidden="false" customHeight="false" outlineLevel="0" collapsed="false">
      <c r="C50" s="1" t="n">
        <v>45</v>
      </c>
      <c r="D50" s="9"/>
      <c r="E50" s="7" t="s">
        <v>111</v>
      </c>
      <c r="F50" s="11" t="s">
        <v>112</v>
      </c>
      <c r="G50" s="8" t="n">
        <v>3</v>
      </c>
      <c r="H50" s="8" t="n">
        <v>3</v>
      </c>
      <c r="I50" s="8" t="n">
        <v>2</v>
      </c>
      <c r="J50" s="8" t="n">
        <v>1</v>
      </c>
      <c r="K50" s="8" t="n">
        <v>1</v>
      </c>
      <c r="L50" s="8" t="n">
        <v>2</v>
      </c>
      <c r="M50" s="8" t="n">
        <v>1</v>
      </c>
      <c r="N50" s="8" t="s">
        <v>20</v>
      </c>
      <c r="O50" s="8" t="s">
        <v>20</v>
      </c>
      <c r="P50" s="8" t="s">
        <v>20</v>
      </c>
      <c r="Q50" s="8" t="s">
        <v>20</v>
      </c>
      <c r="R50" s="8" t="n">
        <v>1</v>
      </c>
    </row>
    <row r="51" customFormat="false" ht="14.25" hidden="false" customHeight="false" outlineLevel="0" collapsed="false">
      <c r="C51" s="1" t="n">
        <v>46</v>
      </c>
      <c r="D51" s="9"/>
      <c r="E51" s="7" t="s">
        <v>113</v>
      </c>
      <c r="F51" s="11" t="s">
        <v>114</v>
      </c>
      <c r="G51" s="8" t="n">
        <v>3</v>
      </c>
      <c r="H51" s="8" t="n">
        <v>3</v>
      </c>
      <c r="I51" s="8" t="n">
        <v>2</v>
      </c>
      <c r="J51" s="8" t="n">
        <v>1</v>
      </c>
      <c r="K51" s="8" t="n">
        <v>1</v>
      </c>
      <c r="L51" s="8" t="n">
        <v>2</v>
      </c>
      <c r="M51" s="8" t="n">
        <v>1</v>
      </c>
      <c r="N51" s="8" t="s">
        <v>20</v>
      </c>
      <c r="O51" s="8" t="s">
        <v>20</v>
      </c>
      <c r="P51" s="8" t="s">
        <v>20</v>
      </c>
      <c r="Q51" s="8" t="s">
        <v>20</v>
      </c>
      <c r="R51" s="8" t="n">
        <v>1</v>
      </c>
    </row>
    <row r="52" customFormat="false" ht="14.25" hidden="false" customHeight="false" outlineLevel="0" collapsed="false">
      <c r="C52" s="1" t="n">
        <v>47</v>
      </c>
      <c r="D52" s="9"/>
      <c r="E52" s="7" t="s">
        <v>115</v>
      </c>
      <c r="F52" s="11" t="s">
        <v>116</v>
      </c>
      <c r="G52" s="8" t="n">
        <v>3</v>
      </c>
      <c r="H52" s="8" t="n">
        <v>3</v>
      </c>
      <c r="I52" s="8" t="n">
        <v>2</v>
      </c>
      <c r="J52" s="8" t="n">
        <v>1</v>
      </c>
      <c r="K52" s="8" t="n">
        <v>1</v>
      </c>
      <c r="L52" s="8" t="n">
        <v>2</v>
      </c>
      <c r="M52" s="8" t="n">
        <v>1</v>
      </c>
      <c r="N52" s="8" t="s">
        <v>20</v>
      </c>
      <c r="O52" s="8" t="s">
        <v>20</v>
      </c>
      <c r="P52" s="8" t="s">
        <v>20</v>
      </c>
      <c r="Q52" s="8" t="s">
        <v>20</v>
      </c>
      <c r="R52" s="8" t="n">
        <v>1</v>
      </c>
    </row>
    <row r="53" customFormat="false" ht="14.25" hidden="false" customHeight="false" outlineLevel="0" collapsed="false">
      <c r="C53" s="1" t="n">
        <v>48</v>
      </c>
      <c r="D53" s="9"/>
      <c r="E53" s="7" t="s">
        <v>117</v>
      </c>
      <c r="F53" s="11" t="s">
        <v>118</v>
      </c>
      <c r="G53" s="8" t="n">
        <v>3</v>
      </c>
      <c r="H53" s="8" t="n">
        <v>3</v>
      </c>
      <c r="I53" s="8" t="n">
        <v>2</v>
      </c>
      <c r="J53" s="8" t="n">
        <v>1</v>
      </c>
      <c r="K53" s="8" t="n">
        <v>1</v>
      </c>
      <c r="L53" s="8" t="n">
        <v>2</v>
      </c>
      <c r="M53" s="8" t="n">
        <v>1</v>
      </c>
      <c r="N53" s="8" t="s">
        <v>20</v>
      </c>
      <c r="O53" s="8" t="s">
        <v>20</v>
      </c>
      <c r="P53" s="8" t="s">
        <v>20</v>
      </c>
      <c r="Q53" s="8" t="s">
        <v>20</v>
      </c>
      <c r="R53" s="8" t="n">
        <v>1</v>
      </c>
    </row>
    <row r="54" customFormat="false" ht="28.35" hidden="false" customHeight="false" outlineLevel="0" collapsed="false">
      <c r="C54" s="1" t="n">
        <v>49</v>
      </c>
      <c r="D54" s="9"/>
      <c r="E54" s="7" t="s">
        <v>119</v>
      </c>
      <c r="F54" s="11" t="s">
        <v>120</v>
      </c>
      <c r="G54" s="8" t="s">
        <v>20</v>
      </c>
      <c r="H54" s="8" t="s">
        <v>20</v>
      </c>
      <c r="I54" s="8" t="s">
        <v>20</v>
      </c>
      <c r="J54" s="8" t="s">
        <v>20</v>
      </c>
      <c r="K54" s="8" t="s">
        <v>20</v>
      </c>
      <c r="L54" s="8" t="s">
        <v>20</v>
      </c>
      <c r="M54" s="8" t="n">
        <v>3</v>
      </c>
      <c r="N54" s="8" t="n">
        <v>3</v>
      </c>
      <c r="O54" s="8" t="n">
        <v>3</v>
      </c>
      <c r="P54" s="8" t="n">
        <v>3</v>
      </c>
      <c r="Q54" s="8" t="n">
        <v>3</v>
      </c>
      <c r="R54" s="8" t="n">
        <v>3</v>
      </c>
    </row>
    <row r="55" customFormat="false" ht="14.25" hidden="false" customHeight="false" outlineLevel="0" collapsed="false">
      <c r="C55" s="1" t="n">
        <v>50</v>
      </c>
      <c r="D55" s="9"/>
      <c r="E55" s="7" t="s">
        <v>121</v>
      </c>
      <c r="F55" s="11" t="s">
        <v>122</v>
      </c>
      <c r="G55" s="8" t="n">
        <v>3</v>
      </c>
      <c r="H55" s="8" t="n">
        <v>3</v>
      </c>
      <c r="I55" s="8" t="n">
        <v>2</v>
      </c>
      <c r="J55" s="8" t="n">
        <v>1</v>
      </c>
      <c r="K55" s="8" t="n">
        <v>3</v>
      </c>
      <c r="L55" s="8" t="n">
        <v>2</v>
      </c>
      <c r="M55" s="8" t="n">
        <v>1</v>
      </c>
      <c r="N55" s="8" t="n">
        <v>1</v>
      </c>
      <c r="O55" s="8" t="n">
        <v>3</v>
      </c>
      <c r="P55" s="8" t="n">
        <v>3</v>
      </c>
      <c r="Q55" s="8" t="n">
        <v>1</v>
      </c>
      <c r="R55" s="8" t="n">
        <v>1</v>
      </c>
    </row>
    <row r="56" customFormat="false" ht="14.25" hidden="false" customHeight="false" outlineLevel="0" collapsed="false">
      <c r="C56" s="1" t="n">
        <v>51</v>
      </c>
      <c r="D56" s="9"/>
      <c r="E56" s="7" t="s">
        <v>123</v>
      </c>
      <c r="F56" s="11" t="s">
        <v>124</v>
      </c>
      <c r="G56" s="8" t="n">
        <v>3</v>
      </c>
      <c r="H56" s="8" t="n">
        <v>3</v>
      </c>
      <c r="I56" s="8" t="n">
        <v>2</v>
      </c>
      <c r="J56" s="8" t="n">
        <v>1</v>
      </c>
      <c r="K56" s="8" t="n">
        <v>3</v>
      </c>
      <c r="L56" s="8" t="n">
        <v>2</v>
      </c>
      <c r="M56" s="8" t="n">
        <v>1</v>
      </c>
      <c r="N56" s="8" t="n">
        <v>1</v>
      </c>
      <c r="O56" s="8" t="n">
        <v>3</v>
      </c>
      <c r="P56" s="8" t="n">
        <v>3</v>
      </c>
      <c r="Q56" s="8" t="n">
        <v>1</v>
      </c>
      <c r="R56" s="8" t="n">
        <v>1</v>
      </c>
    </row>
    <row r="57" customFormat="false" ht="14.25" hidden="false" customHeight="false" outlineLevel="0" collapsed="false">
      <c r="C57" s="1" t="n">
        <v>52</v>
      </c>
      <c r="D57" s="9"/>
      <c r="E57" s="7" t="s">
        <v>125</v>
      </c>
      <c r="F57" s="11" t="s">
        <v>126</v>
      </c>
      <c r="G57" s="8" t="n">
        <v>3</v>
      </c>
      <c r="H57" s="8" t="n">
        <v>3</v>
      </c>
      <c r="I57" s="8" t="n">
        <v>2</v>
      </c>
      <c r="J57" s="8" t="n">
        <v>1</v>
      </c>
      <c r="K57" s="8" t="n">
        <v>3</v>
      </c>
      <c r="L57" s="8" t="n">
        <v>2</v>
      </c>
      <c r="M57" s="8" t="n">
        <v>1</v>
      </c>
      <c r="N57" s="8" t="n">
        <v>1</v>
      </c>
      <c r="O57" s="8" t="n">
        <v>3</v>
      </c>
      <c r="P57" s="8" t="n">
        <v>3</v>
      </c>
      <c r="Q57" s="8" t="n">
        <v>1</v>
      </c>
      <c r="R57" s="8" t="n">
        <v>1</v>
      </c>
    </row>
    <row r="58" customFormat="false" ht="14.25" hidden="false" customHeight="false" outlineLevel="0" collapsed="false">
      <c r="C58" s="1" t="n">
        <v>53</v>
      </c>
      <c r="D58" s="9" t="s">
        <v>127</v>
      </c>
      <c r="E58" s="7" t="s">
        <v>128</v>
      </c>
      <c r="F58" s="11" t="s">
        <v>129</v>
      </c>
      <c r="G58" s="8" t="n">
        <v>3</v>
      </c>
      <c r="H58" s="8" t="n">
        <v>3</v>
      </c>
      <c r="I58" s="8" t="n">
        <v>2</v>
      </c>
      <c r="J58" s="8" t="n">
        <v>1</v>
      </c>
      <c r="K58" s="8" t="n">
        <v>1</v>
      </c>
      <c r="L58" s="8" t="n">
        <v>2</v>
      </c>
      <c r="M58" s="8" t="n">
        <v>1</v>
      </c>
      <c r="N58" s="8" t="s">
        <v>20</v>
      </c>
      <c r="O58" s="8" t="s">
        <v>20</v>
      </c>
      <c r="P58" s="8" t="s">
        <v>20</v>
      </c>
      <c r="Q58" s="8" t="s">
        <v>20</v>
      </c>
      <c r="R58" s="8" t="n">
        <v>1</v>
      </c>
    </row>
    <row r="59" customFormat="false" ht="14.25" hidden="false" customHeight="false" outlineLevel="0" collapsed="false">
      <c r="C59" s="1" t="n">
        <v>54</v>
      </c>
      <c r="D59" s="9"/>
      <c r="E59" s="7" t="s">
        <v>130</v>
      </c>
      <c r="F59" s="11" t="s">
        <v>131</v>
      </c>
      <c r="G59" s="8" t="n">
        <v>3</v>
      </c>
      <c r="H59" s="8" t="n">
        <v>3</v>
      </c>
      <c r="I59" s="8" t="n">
        <v>2</v>
      </c>
      <c r="J59" s="8" t="n">
        <v>1</v>
      </c>
      <c r="K59" s="8" t="n">
        <v>1</v>
      </c>
      <c r="L59" s="8" t="n">
        <v>2</v>
      </c>
      <c r="M59" s="8" t="n">
        <v>1</v>
      </c>
      <c r="N59" s="8" t="s">
        <v>20</v>
      </c>
      <c r="O59" s="8" t="s">
        <v>20</v>
      </c>
      <c r="P59" s="8" t="s">
        <v>20</v>
      </c>
      <c r="Q59" s="8" t="s">
        <v>20</v>
      </c>
      <c r="R59" s="8" t="n">
        <v>1</v>
      </c>
    </row>
    <row r="60" customFormat="false" ht="14.25" hidden="false" customHeight="false" outlineLevel="0" collapsed="false">
      <c r="C60" s="1" t="n">
        <v>55</v>
      </c>
      <c r="D60" s="9"/>
      <c r="E60" s="7" t="s">
        <v>132</v>
      </c>
      <c r="F60" s="11" t="s">
        <v>133</v>
      </c>
      <c r="G60" s="8" t="n">
        <v>3</v>
      </c>
      <c r="H60" s="8" t="n">
        <v>3</v>
      </c>
      <c r="I60" s="8" t="n">
        <v>2</v>
      </c>
      <c r="J60" s="8" t="n">
        <v>1</v>
      </c>
      <c r="K60" s="8" t="n">
        <v>1</v>
      </c>
      <c r="L60" s="8" t="n">
        <v>2</v>
      </c>
      <c r="M60" s="8" t="n">
        <v>1</v>
      </c>
      <c r="N60" s="8" t="s">
        <v>20</v>
      </c>
      <c r="O60" s="8" t="s">
        <v>20</v>
      </c>
      <c r="P60" s="8" t="s">
        <v>20</v>
      </c>
      <c r="Q60" s="8" t="s">
        <v>20</v>
      </c>
      <c r="R60" s="8" t="n">
        <v>1</v>
      </c>
    </row>
    <row r="61" customFormat="false" ht="14.25" hidden="false" customHeight="false" outlineLevel="0" collapsed="false">
      <c r="C61" s="1" t="n">
        <v>56</v>
      </c>
      <c r="D61" s="9"/>
      <c r="E61" s="7" t="s">
        <v>134</v>
      </c>
      <c r="F61" s="11" t="s">
        <v>135</v>
      </c>
      <c r="G61" s="8" t="n">
        <v>3</v>
      </c>
      <c r="H61" s="8" t="n">
        <v>3</v>
      </c>
      <c r="I61" s="8" t="n">
        <v>2</v>
      </c>
      <c r="J61" s="8" t="n">
        <v>1</v>
      </c>
      <c r="K61" s="8" t="n">
        <v>1</v>
      </c>
      <c r="L61" s="8" t="n">
        <v>2</v>
      </c>
      <c r="M61" s="8" t="n">
        <v>1</v>
      </c>
      <c r="N61" s="8" t="s">
        <v>20</v>
      </c>
      <c r="O61" s="8" t="s">
        <v>20</v>
      </c>
      <c r="P61" s="8" t="s">
        <v>20</v>
      </c>
      <c r="Q61" s="8" t="s">
        <v>20</v>
      </c>
      <c r="R61" s="8" t="n">
        <v>1</v>
      </c>
    </row>
    <row r="62" customFormat="false" ht="14.25" hidden="false" customHeight="false" outlineLevel="0" collapsed="false">
      <c r="C62" s="1" t="n">
        <v>57</v>
      </c>
      <c r="D62" s="9"/>
      <c r="E62" s="7" t="s">
        <v>136</v>
      </c>
      <c r="F62" s="11" t="s">
        <v>137</v>
      </c>
      <c r="G62" s="8" t="n">
        <v>3</v>
      </c>
      <c r="H62" s="8" t="n">
        <v>3</v>
      </c>
      <c r="I62" s="8" t="n">
        <v>3</v>
      </c>
      <c r="J62" s="8" t="n">
        <v>3</v>
      </c>
      <c r="K62" s="8" t="n">
        <v>3</v>
      </c>
      <c r="L62" s="8" t="n">
        <v>3</v>
      </c>
      <c r="M62" s="8" t="n">
        <v>3</v>
      </c>
      <c r="N62" s="8" t="n">
        <v>3</v>
      </c>
      <c r="O62" s="8" t="n">
        <v>3</v>
      </c>
      <c r="P62" s="8" t="n">
        <v>3</v>
      </c>
      <c r="Q62" s="8" t="n">
        <v>3</v>
      </c>
      <c r="R62" s="8" t="n">
        <v>3</v>
      </c>
    </row>
    <row r="63" customFormat="false" ht="14.25" hidden="false" customHeight="false" outlineLevel="0" collapsed="false">
      <c r="C63" s="1" t="n">
        <v>58</v>
      </c>
      <c r="D63" s="9"/>
      <c r="E63" s="7" t="s">
        <v>138</v>
      </c>
      <c r="F63" s="11" t="s">
        <v>139</v>
      </c>
      <c r="G63" s="8" t="n">
        <v>3</v>
      </c>
      <c r="H63" s="8" t="n">
        <v>3</v>
      </c>
      <c r="I63" s="8" t="n">
        <v>2</v>
      </c>
      <c r="J63" s="8" t="n">
        <v>1</v>
      </c>
      <c r="K63" s="8" t="n">
        <v>3</v>
      </c>
      <c r="L63" s="8" t="n">
        <v>2</v>
      </c>
      <c r="M63" s="8" t="n">
        <v>1</v>
      </c>
      <c r="N63" s="8" t="n">
        <v>1</v>
      </c>
      <c r="O63" s="8" t="n">
        <v>3</v>
      </c>
      <c r="P63" s="8" t="n">
        <v>3</v>
      </c>
      <c r="Q63" s="8" t="n">
        <v>1</v>
      </c>
      <c r="R63" s="8" t="n">
        <v>1</v>
      </c>
    </row>
    <row r="64" customFormat="false" ht="14.25" hidden="false" customHeight="false" outlineLevel="0" collapsed="false">
      <c r="C64" s="1" t="n">
        <v>59</v>
      </c>
      <c r="D64" s="9"/>
      <c r="E64" s="7" t="s">
        <v>140</v>
      </c>
      <c r="F64" s="11" t="s">
        <v>141</v>
      </c>
      <c r="G64" s="8" t="n">
        <v>3</v>
      </c>
      <c r="H64" s="8" t="n">
        <v>3</v>
      </c>
      <c r="I64" s="8" t="n">
        <v>3</v>
      </c>
      <c r="J64" s="8" t="n">
        <v>3</v>
      </c>
      <c r="K64" s="8" t="n">
        <v>3</v>
      </c>
      <c r="L64" s="8" t="n">
        <v>3</v>
      </c>
      <c r="M64" s="8" t="n">
        <v>3</v>
      </c>
      <c r="N64" s="8" t="n">
        <v>3</v>
      </c>
      <c r="O64" s="8" t="n">
        <v>3</v>
      </c>
      <c r="P64" s="8" t="n">
        <v>3</v>
      </c>
      <c r="Q64" s="8" t="n">
        <v>3</v>
      </c>
      <c r="R64" s="8" t="n">
        <v>3</v>
      </c>
    </row>
    <row r="65" customFormat="false" ht="14.25" hidden="false" customHeight="false" outlineLevel="0" collapsed="false">
      <c r="C65" s="1" t="n">
        <v>60</v>
      </c>
      <c r="D65" s="9" t="s">
        <v>142</v>
      </c>
      <c r="E65" s="7" t="s">
        <v>143</v>
      </c>
      <c r="F65" s="11" t="s">
        <v>144</v>
      </c>
      <c r="G65" s="8" t="n">
        <v>3</v>
      </c>
      <c r="H65" s="8" t="n">
        <v>3</v>
      </c>
      <c r="I65" s="8" t="n">
        <v>2</v>
      </c>
      <c r="J65" s="8" t="n">
        <v>1</v>
      </c>
      <c r="K65" s="8" t="n">
        <v>1</v>
      </c>
      <c r="L65" s="8" t="n">
        <v>2</v>
      </c>
      <c r="M65" s="8" t="n">
        <v>1</v>
      </c>
      <c r="N65" s="8" t="s">
        <v>20</v>
      </c>
      <c r="O65" s="8" t="s">
        <v>20</v>
      </c>
      <c r="P65" s="8" t="s">
        <v>20</v>
      </c>
      <c r="Q65" s="8" t="s">
        <v>20</v>
      </c>
      <c r="R65" s="8" t="n">
        <v>1</v>
      </c>
    </row>
    <row r="66" customFormat="false" ht="14.25" hidden="false" customHeight="false" outlineLevel="0" collapsed="false">
      <c r="C66" s="1" t="n">
        <v>61</v>
      </c>
      <c r="D66" s="9"/>
      <c r="E66" s="7" t="s">
        <v>145</v>
      </c>
      <c r="F66" s="11" t="s">
        <v>146</v>
      </c>
      <c r="G66" s="8" t="n">
        <v>3</v>
      </c>
      <c r="H66" s="8" t="n">
        <v>3</v>
      </c>
      <c r="I66" s="8" t="n">
        <v>2</v>
      </c>
      <c r="J66" s="8" t="n">
        <v>1</v>
      </c>
      <c r="K66" s="8" t="n">
        <v>1</v>
      </c>
      <c r="L66" s="8" t="n">
        <v>2</v>
      </c>
      <c r="M66" s="8" t="n">
        <v>1</v>
      </c>
      <c r="N66" s="8" t="s">
        <v>20</v>
      </c>
      <c r="O66" s="8" t="s">
        <v>20</v>
      </c>
      <c r="P66" s="8" t="s">
        <v>20</v>
      </c>
      <c r="Q66" s="8" t="s">
        <v>20</v>
      </c>
      <c r="R66" s="8" t="n">
        <v>1</v>
      </c>
    </row>
    <row r="67" customFormat="false" ht="14.25" hidden="false" customHeight="false" outlineLevel="0" collapsed="false">
      <c r="C67" s="1" t="n">
        <v>62</v>
      </c>
      <c r="D67" s="9"/>
      <c r="E67" s="7" t="s">
        <v>147</v>
      </c>
      <c r="F67" s="11" t="s">
        <v>148</v>
      </c>
      <c r="G67" s="8" t="n">
        <v>3</v>
      </c>
      <c r="H67" s="8" t="n">
        <v>3</v>
      </c>
      <c r="I67" s="8" t="n">
        <v>2</v>
      </c>
      <c r="J67" s="8" t="n">
        <v>1</v>
      </c>
      <c r="K67" s="8" t="n">
        <v>1</v>
      </c>
      <c r="L67" s="8" t="n">
        <v>2</v>
      </c>
      <c r="M67" s="8" t="n">
        <v>1</v>
      </c>
      <c r="N67" s="8" t="s">
        <v>20</v>
      </c>
      <c r="O67" s="8" t="s">
        <v>20</v>
      </c>
      <c r="P67" s="8" t="s">
        <v>20</v>
      </c>
      <c r="Q67" s="8" t="s">
        <v>20</v>
      </c>
      <c r="R67" s="8" t="n">
        <v>1</v>
      </c>
    </row>
    <row r="68" customFormat="false" ht="14.25" hidden="false" customHeight="false" outlineLevel="0" collapsed="false">
      <c r="C68" s="1" t="n">
        <v>63</v>
      </c>
      <c r="D68" s="9"/>
      <c r="E68" s="7" t="s">
        <v>149</v>
      </c>
      <c r="F68" s="11" t="s">
        <v>150</v>
      </c>
      <c r="G68" s="8" t="n">
        <v>3</v>
      </c>
      <c r="H68" s="8" t="n">
        <v>3</v>
      </c>
      <c r="I68" s="8" t="n">
        <v>3</v>
      </c>
      <c r="J68" s="8" t="n">
        <v>3</v>
      </c>
      <c r="K68" s="8" t="n">
        <v>3</v>
      </c>
      <c r="L68" s="8" t="n">
        <v>3</v>
      </c>
      <c r="M68" s="8" t="n">
        <v>3</v>
      </c>
      <c r="N68" s="8" t="n">
        <v>3</v>
      </c>
      <c r="O68" s="8" t="n">
        <v>3</v>
      </c>
      <c r="P68" s="8" t="n">
        <v>3</v>
      </c>
      <c r="Q68" s="8" t="n">
        <v>3</v>
      </c>
      <c r="R68" s="8" t="n">
        <v>3</v>
      </c>
    </row>
    <row r="69" customFormat="false" ht="14.25" hidden="false" customHeight="false" outlineLevel="0" collapsed="false">
      <c r="C69" s="1" t="n">
        <v>64</v>
      </c>
      <c r="D69" s="9"/>
      <c r="E69" s="7" t="s">
        <v>151</v>
      </c>
      <c r="F69" s="11" t="s">
        <v>152</v>
      </c>
      <c r="G69" s="8" t="n">
        <v>3</v>
      </c>
      <c r="H69" s="8" t="n">
        <v>3</v>
      </c>
      <c r="I69" s="8" t="n">
        <v>3</v>
      </c>
      <c r="J69" s="8" t="n">
        <v>3</v>
      </c>
      <c r="K69" s="8" t="n">
        <v>3</v>
      </c>
      <c r="L69" s="8" t="n">
        <v>3</v>
      </c>
      <c r="M69" s="8" t="n">
        <v>3</v>
      </c>
      <c r="N69" s="8" t="n">
        <v>3</v>
      </c>
      <c r="O69" s="8" t="n">
        <v>3</v>
      </c>
      <c r="P69" s="8" t="n">
        <v>3</v>
      </c>
      <c r="Q69" s="8" t="n">
        <v>3</v>
      </c>
      <c r="R69" s="8" t="n">
        <v>3</v>
      </c>
    </row>
    <row r="70" customFormat="false" ht="14.25" hidden="false" customHeight="false" outlineLevel="0" collapsed="false"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</sheetData>
  <mergeCells count="8">
    <mergeCell ref="D6:D14"/>
    <mergeCell ref="D15:D23"/>
    <mergeCell ref="D24:D32"/>
    <mergeCell ref="D33:D39"/>
    <mergeCell ref="D40:D48"/>
    <mergeCell ref="D49:D57"/>
    <mergeCell ref="D58:D64"/>
    <mergeCell ref="D65:D6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4:G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ColWidth="8.87890625" defaultRowHeight="14.25" zeroHeight="false" outlineLevelRow="0" outlineLevelCol="0"/>
  <cols>
    <col collapsed="false" customWidth="false" hidden="false" outlineLevel="0" max="3" min="1" style="1" width="8.88"/>
    <col collapsed="false" customWidth="true" hidden="false" outlineLevel="0" max="4" min="4" style="1" width="24"/>
    <col collapsed="false" customWidth="false" hidden="false" outlineLevel="0" max="1015" min="5" style="1" width="8.88"/>
  </cols>
  <sheetData>
    <row r="4" customFormat="false" ht="14.25" hidden="false" customHeight="false" outlineLevel="0" collapsed="false">
      <c r="D4" s="33" t="s">
        <v>290</v>
      </c>
      <c r="E4" s="33" t="s">
        <v>285</v>
      </c>
      <c r="F4" s="33" t="s">
        <v>286</v>
      </c>
      <c r="G4" s="33" t="s">
        <v>287</v>
      </c>
    </row>
    <row r="5" customFormat="false" ht="14.25" hidden="false" customHeight="false" outlineLevel="0" collapsed="false">
      <c r="D5" s="7" t="s">
        <v>270</v>
      </c>
      <c r="E5" s="34" t="n">
        <f aca="false">'PO-EE-Method-2'!I4</f>
        <v>2.53389473684211</v>
      </c>
      <c r="F5" s="34" t="n">
        <f aca="false">'PO-EE-Method-2'!J4</f>
        <v>2.5248313253012</v>
      </c>
      <c r="G5" s="34" t="n">
        <f aca="false">'PO-EE-Method-2'!K4</f>
        <v>2.53754471544715</v>
      </c>
    </row>
    <row r="6" customFormat="false" ht="14.25" hidden="false" customHeight="false" outlineLevel="0" collapsed="false">
      <c r="D6" s="7" t="s">
        <v>291</v>
      </c>
      <c r="E6" s="34" t="n">
        <v>2.71</v>
      </c>
      <c r="F6" s="34" t="n">
        <v>2.87</v>
      </c>
      <c r="G6" s="34" t="n">
        <v>2.65</v>
      </c>
    </row>
    <row r="7" customFormat="false" ht="14.25" hidden="false" customHeight="false" outlineLevel="0" collapsed="false">
      <c r="D7" s="7" t="s">
        <v>292</v>
      </c>
      <c r="E7" s="34" t="n">
        <v>2.57</v>
      </c>
      <c r="F7" s="34" t="n">
        <v>2.69</v>
      </c>
      <c r="G7" s="34" t="n">
        <v>2.14</v>
      </c>
    </row>
    <row r="8" customFormat="false" ht="14.25" hidden="false" customHeight="false" outlineLevel="0" collapsed="false">
      <c r="D8" s="7" t="s">
        <v>293</v>
      </c>
      <c r="E8" s="34" t="n">
        <v>2.47</v>
      </c>
      <c r="F8" s="34" t="n">
        <v>2.54</v>
      </c>
      <c r="G8" s="34" t="n">
        <v>2.68</v>
      </c>
    </row>
    <row r="9" customFormat="false" ht="14.25" hidden="false" customHeight="false" outlineLevel="0" collapsed="false">
      <c r="D9" s="35" t="s">
        <v>294</v>
      </c>
      <c r="E9" s="36" t="n">
        <f aca="false">AVERAGE(E5:E8)</f>
        <v>2.57097368421053</v>
      </c>
      <c r="F9" s="36" t="n">
        <f aca="false">AVERAGE(F5:F8)</f>
        <v>2.6562078313253</v>
      </c>
      <c r="G9" s="36" t="n">
        <f aca="false">AVERAGE(G5:G8)</f>
        <v>2.50188617886179</v>
      </c>
    </row>
    <row r="10" customFormat="false" ht="14.25" hidden="false" customHeight="false" outlineLevel="0" collapsed="false">
      <c r="D10" s="37" t="s">
        <v>295</v>
      </c>
      <c r="E10" s="38" t="n">
        <f aca="false">(E9/3)*100</f>
        <v>85.6991228070175</v>
      </c>
      <c r="F10" s="38" t="n">
        <f aca="false">(F9/3)*100</f>
        <v>88.5402610441767</v>
      </c>
      <c r="G10" s="38" t="n">
        <f aca="false">(G9/3)*100</f>
        <v>83.3962059620596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2:R70"/>
  <sheetViews>
    <sheetView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K19" activeCellId="0" sqref="K19"/>
    </sheetView>
  </sheetViews>
  <sheetFormatPr defaultColWidth="8.87890625" defaultRowHeight="14.25" zeroHeight="false" outlineLevelRow="0" outlineLevelCol="0"/>
  <cols>
    <col collapsed="false" customWidth="false" hidden="false" outlineLevel="0" max="4" min="1" style="1" width="8.88"/>
    <col collapsed="false" customWidth="true" hidden="false" outlineLevel="0" max="5" min="5" style="1" width="11.11"/>
    <col collapsed="false" customWidth="true" hidden="false" outlineLevel="0" max="6" min="6" style="1" width="39.47"/>
    <col collapsed="false" customWidth="true" hidden="false" outlineLevel="0" max="7" min="7" style="1" width="7.83"/>
    <col collapsed="false" customWidth="false" hidden="false" outlineLevel="0" max="15" min="8" style="1" width="8.88"/>
    <col collapsed="false" customWidth="true" hidden="false" outlineLevel="0" max="16" min="16" style="1" width="6.72"/>
    <col collapsed="false" customWidth="false" hidden="false" outlineLevel="0" max="1024" min="17" style="1" width="8.88"/>
  </cols>
  <sheetData>
    <row r="2" customFormat="false" ht="13.8" hidden="false" customHeight="false" outlineLevel="0" collapsed="false">
      <c r="H2" s="2" t="s">
        <v>153</v>
      </c>
      <c r="I2" s="2"/>
      <c r="J2" s="2"/>
      <c r="K2" s="3"/>
      <c r="L2" s="4"/>
    </row>
    <row r="5" customFormat="false" ht="14.25" hidden="false" customHeight="false" outlineLevel="0" collapsed="false">
      <c r="C5" s="1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</row>
    <row r="6" customFormat="false" ht="13.8" hidden="false" customHeight="false" outlineLevel="0" collapsed="false">
      <c r="C6" s="1" t="n">
        <v>1</v>
      </c>
      <c r="D6" s="6" t="s">
        <v>154</v>
      </c>
      <c r="E6" s="7" t="s">
        <v>18</v>
      </c>
      <c r="F6" s="7" t="s">
        <v>19</v>
      </c>
      <c r="G6" s="8" t="n">
        <v>3</v>
      </c>
      <c r="H6" s="8" t="n">
        <v>3</v>
      </c>
      <c r="I6" s="8" t="n">
        <v>2</v>
      </c>
      <c r="J6" s="8" t="n">
        <v>2</v>
      </c>
      <c r="K6" s="8" t="n">
        <v>1</v>
      </c>
      <c r="L6" s="8" t="n">
        <v>2</v>
      </c>
      <c r="M6" s="8" t="n">
        <v>1</v>
      </c>
      <c r="N6" s="8" t="n">
        <v>0</v>
      </c>
      <c r="O6" s="8" t="n">
        <v>0</v>
      </c>
      <c r="P6" s="8" t="n">
        <v>0</v>
      </c>
      <c r="Q6" s="8" t="n">
        <v>1</v>
      </c>
      <c r="R6" s="8" t="n">
        <v>1</v>
      </c>
    </row>
    <row r="7" customFormat="false" ht="13.8" hidden="false" customHeight="false" outlineLevel="0" collapsed="false">
      <c r="C7" s="1" t="n">
        <v>2</v>
      </c>
      <c r="D7" s="6"/>
      <c r="E7" s="7" t="s">
        <v>21</v>
      </c>
      <c r="F7" s="7" t="s">
        <v>22</v>
      </c>
      <c r="G7" s="8" t="n">
        <v>3</v>
      </c>
      <c r="H7" s="8" t="n">
        <v>3</v>
      </c>
      <c r="I7" s="8" t="n">
        <v>2</v>
      </c>
      <c r="J7" s="8" t="n">
        <v>1</v>
      </c>
      <c r="K7" s="8" t="n">
        <v>3</v>
      </c>
      <c r="L7" s="8" t="n">
        <v>2</v>
      </c>
      <c r="M7" s="8" t="n">
        <v>1</v>
      </c>
      <c r="N7" s="8" t="n">
        <v>1</v>
      </c>
      <c r="O7" s="8" t="n">
        <v>3</v>
      </c>
      <c r="P7" s="8" t="n">
        <v>3</v>
      </c>
      <c r="Q7" s="8" t="n">
        <v>1</v>
      </c>
      <c r="R7" s="8" t="n">
        <v>1</v>
      </c>
    </row>
    <row r="8" customFormat="false" ht="13.8" hidden="false" customHeight="false" outlineLevel="0" collapsed="false">
      <c r="C8" s="1" t="n">
        <v>3</v>
      </c>
      <c r="D8" s="6"/>
      <c r="E8" s="7" t="s">
        <v>23</v>
      </c>
      <c r="F8" s="7" t="s">
        <v>24</v>
      </c>
      <c r="G8" s="8" t="n">
        <v>3</v>
      </c>
      <c r="H8" s="8" t="n">
        <v>3</v>
      </c>
      <c r="I8" s="8" t="n">
        <v>2</v>
      </c>
      <c r="J8" s="8" t="n">
        <v>1</v>
      </c>
      <c r="K8" s="8" t="n">
        <v>1</v>
      </c>
      <c r="L8" s="8" t="n">
        <v>2</v>
      </c>
      <c r="M8" s="8" t="n">
        <v>1</v>
      </c>
      <c r="N8" s="8" t="n">
        <v>0</v>
      </c>
      <c r="O8" s="8" t="n">
        <v>0</v>
      </c>
      <c r="P8" s="8" t="n">
        <v>0</v>
      </c>
      <c r="Q8" s="8" t="n">
        <v>0</v>
      </c>
      <c r="R8" s="8" t="n">
        <v>1</v>
      </c>
    </row>
    <row r="9" customFormat="false" ht="13.8" hidden="false" customHeight="false" outlineLevel="0" collapsed="false">
      <c r="C9" s="1" t="n">
        <v>4</v>
      </c>
      <c r="D9" s="6"/>
      <c r="E9" s="7" t="s">
        <v>25</v>
      </c>
      <c r="F9" s="7" t="s">
        <v>26</v>
      </c>
      <c r="G9" s="8" t="n">
        <v>0</v>
      </c>
      <c r="H9" s="8" t="n">
        <v>0</v>
      </c>
      <c r="I9" s="8" t="n">
        <v>0</v>
      </c>
      <c r="J9" s="8" t="n">
        <v>0</v>
      </c>
      <c r="K9" s="8" t="n">
        <v>0</v>
      </c>
      <c r="L9" s="8" t="n">
        <v>0</v>
      </c>
      <c r="M9" s="8" t="n">
        <v>0</v>
      </c>
      <c r="N9" s="8" t="n">
        <v>0</v>
      </c>
      <c r="O9" s="8" t="n">
        <v>1</v>
      </c>
      <c r="P9" s="8" t="n">
        <v>3</v>
      </c>
      <c r="Q9" s="8" t="n">
        <v>1</v>
      </c>
      <c r="R9" s="8" t="n">
        <v>0</v>
      </c>
    </row>
    <row r="10" customFormat="false" ht="13.8" hidden="false" customHeight="false" outlineLevel="0" collapsed="false">
      <c r="C10" s="1" t="n">
        <v>5</v>
      </c>
      <c r="D10" s="6"/>
      <c r="E10" s="7" t="s">
        <v>27</v>
      </c>
      <c r="F10" s="7" t="s">
        <v>28</v>
      </c>
      <c r="G10" s="8" t="n">
        <v>3</v>
      </c>
      <c r="H10" s="8" t="n">
        <v>3</v>
      </c>
      <c r="I10" s="8" t="n">
        <v>2</v>
      </c>
      <c r="J10" s="8" t="n">
        <v>1</v>
      </c>
      <c r="K10" s="8" t="n">
        <v>2</v>
      </c>
      <c r="L10" s="8" t="n">
        <v>0</v>
      </c>
      <c r="M10" s="8" t="n">
        <v>0</v>
      </c>
      <c r="N10" s="8" t="n">
        <v>0</v>
      </c>
      <c r="O10" s="8" t="n">
        <v>3</v>
      </c>
      <c r="P10" s="8" t="n">
        <v>1</v>
      </c>
      <c r="Q10" s="8" t="n">
        <v>0</v>
      </c>
      <c r="R10" s="8" t="n">
        <v>1</v>
      </c>
    </row>
    <row r="11" customFormat="false" ht="13.8" hidden="false" customHeight="false" outlineLevel="0" collapsed="false">
      <c r="C11" s="1" t="n">
        <v>6</v>
      </c>
      <c r="D11" s="6"/>
      <c r="E11" s="7" t="s">
        <v>29</v>
      </c>
      <c r="F11" s="7" t="s">
        <v>30</v>
      </c>
      <c r="G11" s="8" t="n">
        <v>3</v>
      </c>
      <c r="H11" s="8" t="n">
        <v>3</v>
      </c>
      <c r="I11" s="8" t="n">
        <v>2</v>
      </c>
      <c r="J11" s="8" t="n">
        <v>1</v>
      </c>
      <c r="K11" s="8" t="n">
        <v>3</v>
      </c>
      <c r="L11" s="8" t="n">
        <v>2</v>
      </c>
      <c r="M11" s="8" t="n">
        <v>1</v>
      </c>
      <c r="N11" s="8" t="n">
        <v>1</v>
      </c>
      <c r="O11" s="8" t="n">
        <v>3</v>
      </c>
      <c r="P11" s="8" t="n">
        <v>3</v>
      </c>
      <c r="Q11" s="8" t="n">
        <v>1</v>
      </c>
      <c r="R11" s="8" t="n">
        <v>1</v>
      </c>
    </row>
    <row r="12" customFormat="false" ht="13.8" hidden="false" customHeight="false" outlineLevel="0" collapsed="false">
      <c r="C12" s="1" t="n">
        <v>7</v>
      </c>
      <c r="D12" s="6"/>
      <c r="E12" s="7" t="s">
        <v>31</v>
      </c>
      <c r="F12" s="7" t="s">
        <v>32</v>
      </c>
      <c r="G12" s="8" t="n">
        <v>3</v>
      </c>
      <c r="H12" s="8" t="n">
        <v>3</v>
      </c>
      <c r="I12" s="8" t="n">
        <v>2</v>
      </c>
      <c r="J12" s="8" t="n">
        <v>1</v>
      </c>
      <c r="K12" s="8" t="n">
        <v>3</v>
      </c>
      <c r="L12" s="8" t="n">
        <v>2</v>
      </c>
      <c r="M12" s="8" t="n">
        <v>1</v>
      </c>
      <c r="N12" s="8" t="n">
        <v>1</v>
      </c>
      <c r="O12" s="8" t="n">
        <v>3</v>
      </c>
      <c r="P12" s="8" t="n">
        <v>3</v>
      </c>
      <c r="Q12" s="8" t="n">
        <v>1</v>
      </c>
      <c r="R12" s="8" t="n">
        <v>1</v>
      </c>
    </row>
    <row r="13" customFormat="false" ht="13.8" hidden="false" customHeight="false" outlineLevel="0" collapsed="false">
      <c r="C13" s="1" t="n">
        <v>8</v>
      </c>
      <c r="D13" s="6"/>
      <c r="E13" s="7" t="s">
        <v>33</v>
      </c>
      <c r="F13" s="7" t="s">
        <v>34</v>
      </c>
      <c r="G13" s="8" t="n">
        <v>0</v>
      </c>
      <c r="H13" s="8" t="n">
        <v>0</v>
      </c>
      <c r="I13" s="8" t="n">
        <v>0</v>
      </c>
      <c r="J13" s="8" t="n">
        <v>0</v>
      </c>
      <c r="K13" s="8" t="n">
        <v>0</v>
      </c>
      <c r="L13" s="8" t="n">
        <v>0</v>
      </c>
      <c r="M13" s="8" t="n">
        <v>0</v>
      </c>
      <c r="N13" s="8" t="n">
        <v>0</v>
      </c>
      <c r="O13" s="8" t="n">
        <v>1</v>
      </c>
      <c r="P13" s="8" t="n">
        <v>3</v>
      </c>
      <c r="Q13" s="8" t="n">
        <v>1</v>
      </c>
      <c r="R13" s="8" t="n">
        <v>0</v>
      </c>
    </row>
    <row r="14" customFormat="false" ht="13.8" hidden="false" customHeight="false" outlineLevel="0" collapsed="false">
      <c r="C14" s="1" t="n">
        <v>9</v>
      </c>
      <c r="D14" s="6"/>
      <c r="E14" s="7" t="s">
        <v>35</v>
      </c>
      <c r="F14" s="7" t="s">
        <v>36</v>
      </c>
      <c r="G14" s="8" t="n">
        <v>0</v>
      </c>
      <c r="H14" s="8" t="n">
        <v>0</v>
      </c>
      <c r="I14" s="8" t="n">
        <v>1</v>
      </c>
      <c r="J14" s="8" t="n">
        <v>0</v>
      </c>
      <c r="K14" s="8" t="n">
        <v>2</v>
      </c>
      <c r="L14" s="8" t="n">
        <v>2</v>
      </c>
      <c r="M14" s="8" t="n">
        <v>1</v>
      </c>
      <c r="N14" s="8" t="n">
        <v>1</v>
      </c>
      <c r="O14" s="8" t="n">
        <v>3</v>
      </c>
      <c r="P14" s="8" t="n">
        <v>1</v>
      </c>
      <c r="Q14" s="8" t="n">
        <v>2</v>
      </c>
      <c r="R14" s="8" t="n">
        <v>1</v>
      </c>
    </row>
    <row r="15" customFormat="false" ht="13.8" hidden="false" customHeight="false" outlineLevel="0" collapsed="false">
      <c r="C15" s="1" t="n">
        <v>10</v>
      </c>
      <c r="D15" s="9" t="s">
        <v>155</v>
      </c>
      <c r="E15" s="7" t="s">
        <v>38</v>
      </c>
      <c r="F15" s="7" t="s">
        <v>39</v>
      </c>
      <c r="G15" s="8" t="n">
        <v>3</v>
      </c>
      <c r="H15" s="8" t="n">
        <v>3</v>
      </c>
      <c r="I15" s="8" t="n">
        <v>2</v>
      </c>
      <c r="J15" s="8" t="n">
        <v>2</v>
      </c>
      <c r="K15" s="8" t="n">
        <v>1</v>
      </c>
      <c r="L15" s="8" t="n">
        <v>2</v>
      </c>
      <c r="M15" s="8" t="n">
        <v>1</v>
      </c>
      <c r="N15" s="8" t="n">
        <v>0</v>
      </c>
      <c r="O15" s="8" t="n">
        <v>0</v>
      </c>
      <c r="P15" s="8" t="n">
        <v>0</v>
      </c>
      <c r="Q15" s="8" t="n">
        <v>1</v>
      </c>
      <c r="R15" s="8" t="n">
        <v>1</v>
      </c>
    </row>
    <row r="16" customFormat="false" ht="13.8" hidden="false" customHeight="false" outlineLevel="0" collapsed="false">
      <c r="C16" s="1" t="n">
        <v>11</v>
      </c>
      <c r="D16" s="9"/>
      <c r="E16" s="7" t="s">
        <v>40</v>
      </c>
      <c r="F16" s="7" t="s">
        <v>41</v>
      </c>
      <c r="G16" s="8" t="n">
        <v>3</v>
      </c>
      <c r="H16" s="8" t="n">
        <v>3</v>
      </c>
      <c r="I16" s="8" t="n">
        <v>1</v>
      </c>
      <c r="J16" s="8" t="n">
        <v>0</v>
      </c>
      <c r="K16" s="8" t="n">
        <v>0</v>
      </c>
      <c r="L16" s="8" t="n">
        <v>0</v>
      </c>
      <c r="M16" s="8" t="n">
        <v>1</v>
      </c>
      <c r="N16" s="8" t="n">
        <v>0</v>
      </c>
      <c r="O16" s="8" t="n">
        <v>0</v>
      </c>
      <c r="P16" s="8" t="n">
        <v>1</v>
      </c>
      <c r="Q16" s="8" t="n">
        <v>1</v>
      </c>
      <c r="R16" s="8" t="n">
        <v>1</v>
      </c>
    </row>
    <row r="17" customFormat="false" ht="13.8" hidden="false" customHeight="false" outlineLevel="0" collapsed="false">
      <c r="C17" s="1" t="n">
        <v>12</v>
      </c>
      <c r="D17" s="9"/>
      <c r="E17" s="7" t="s">
        <v>42</v>
      </c>
      <c r="F17" s="7" t="s">
        <v>43</v>
      </c>
      <c r="G17" s="8" t="n">
        <v>3</v>
      </c>
      <c r="H17" s="8" t="n">
        <v>2</v>
      </c>
      <c r="I17" s="8" t="n">
        <v>3</v>
      </c>
      <c r="J17" s="8" t="n">
        <v>3</v>
      </c>
      <c r="K17" s="8" t="n">
        <v>2</v>
      </c>
      <c r="L17" s="8" t="n">
        <v>1</v>
      </c>
      <c r="M17" s="8" t="n">
        <v>2</v>
      </c>
      <c r="N17" s="8" t="n">
        <v>0</v>
      </c>
      <c r="O17" s="8" t="n">
        <v>0</v>
      </c>
      <c r="P17" s="8" t="n">
        <v>0</v>
      </c>
      <c r="Q17" s="8" t="n">
        <v>0</v>
      </c>
      <c r="R17" s="8" t="n">
        <v>1</v>
      </c>
    </row>
    <row r="18" customFormat="false" ht="13.8" hidden="false" customHeight="false" outlineLevel="0" collapsed="false">
      <c r="C18" s="1" t="n">
        <v>13</v>
      </c>
      <c r="D18" s="9"/>
      <c r="E18" s="7" t="s">
        <v>44</v>
      </c>
      <c r="F18" s="7" t="s">
        <v>45</v>
      </c>
      <c r="G18" s="8" t="n">
        <v>3</v>
      </c>
      <c r="H18" s="8" t="n">
        <v>3</v>
      </c>
      <c r="I18" s="8" t="n">
        <v>3</v>
      </c>
      <c r="J18" s="8" t="n">
        <v>3</v>
      </c>
      <c r="K18" s="8" t="n">
        <v>2</v>
      </c>
      <c r="L18" s="8" t="n">
        <v>0</v>
      </c>
      <c r="M18" s="8" t="n">
        <v>0</v>
      </c>
      <c r="N18" s="8" t="n">
        <v>0</v>
      </c>
      <c r="O18" s="8" t="n">
        <v>2</v>
      </c>
      <c r="P18" s="8" t="n">
        <v>0</v>
      </c>
      <c r="Q18" s="8" t="n">
        <v>0</v>
      </c>
      <c r="R18" s="8" t="n">
        <v>3</v>
      </c>
    </row>
    <row r="19" customFormat="false" ht="13.8" hidden="false" customHeight="false" outlineLevel="0" collapsed="false">
      <c r="C19" s="1" t="n">
        <v>14</v>
      </c>
      <c r="D19" s="9"/>
      <c r="E19" s="7" t="s">
        <v>46</v>
      </c>
      <c r="F19" s="7" t="s">
        <v>47</v>
      </c>
      <c r="G19" s="8" t="n">
        <v>3</v>
      </c>
      <c r="H19" s="8" t="n">
        <v>2</v>
      </c>
      <c r="I19" s="8" t="n">
        <v>2</v>
      </c>
      <c r="J19" s="8" t="n">
        <v>2</v>
      </c>
      <c r="K19" s="8" t="n">
        <v>1</v>
      </c>
      <c r="L19" s="8" t="n">
        <v>2</v>
      </c>
      <c r="M19" s="8" t="n">
        <v>3</v>
      </c>
      <c r="N19" s="8" t="n">
        <v>1</v>
      </c>
      <c r="O19" s="8" t="n">
        <v>2</v>
      </c>
      <c r="P19" s="8" t="n">
        <v>2</v>
      </c>
      <c r="Q19" s="8" t="n">
        <v>2</v>
      </c>
      <c r="R19" s="8" t="n">
        <v>3</v>
      </c>
    </row>
    <row r="20" customFormat="false" ht="13.8" hidden="false" customHeight="false" outlineLevel="0" collapsed="false">
      <c r="C20" s="1" t="n">
        <v>15</v>
      </c>
      <c r="D20" s="9"/>
      <c r="E20" s="7" t="s">
        <v>48</v>
      </c>
      <c r="F20" s="7" t="s">
        <v>49</v>
      </c>
      <c r="G20" s="8" t="n">
        <v>3</v>
      </c>
      <c r="H20" s="8" t="n">
        <v>1</v>
      </c>
      <c r="I20" s="8" t="n">
        <v>2</v>
      </c>
      <c r="J20" s="8" t="n">
        <v>0</v>
      </c>
      <c r="K20" s="8" t="n">
        <v>1</v>
      </c>
      <c r="L20" s="8" t="n">
        <v>0</v>
      </c>
      <c r="M20" s="8" t="n">
        <v>2</v>
      </c>
      <c r="N20" s="8" t="n">
        <v>0</v>
      </c>
      <c r="O20" s="8" t="n">
        <v>1</v>
      </c>
      <c r="P20" s="8" t="n">
        <v>0</v>
      </c>
      <c r="Q20" s="8" t="n">
        <v>1</v>
      </c>
      <c r="R20" s="8" t="n">
        <v>0</v>
      </c>
    </row>
    <row r="21" customFormat="false" ht="13.8" hidden="false" customHeight="false" outlineLevel="0" collapsed="false">
      <c r="C21" s="1" t="n">
        <v>16</v>
      </c>
      <c r="D21" s="9"/>
      <c r="E21" s="7" t="s">
        <v>50</v>
      </c>
      <c r="F21" s="7" t="s">
        <v>51</v>
      </c>
      <c r="G21" s="8" t="n">
        <v>3</v>
      </c>
      <c r="H21" s="8" t="n">
        <v>2</v>
      </c>
      <c r="I21" s="8" t="n">
        <v>3</v>
      </c>
      <c r="J21" s="8" t="n">
        <v>3</v>
      </c>
      <c r="K21" s="8" t="n">
        <v>2</v>
      </c>
      <c r="L21" s="8" t="n">
        <v>1</v>
      </c>
      <c r="M21" s="8" t="n">
        <v>2</v>
      </c>
      <c r="N21" s="8" t="n">
        <v>0</v>
      </c>
      <c r="O21" s="8" t="n">
        <v>0</v>
      </c>
      <c r="P21" s="8" t="n">
        <v>0</v>
      </c>
      <c r="Q21" s="8" t="n">
        <v>0</v>
      </c>
      <c r="R21" s="8" t="n">
        <v>1</v>
      </c>
    </row>
    <row r="22" customFormat="false" ht="13.8" hidden="false" customHeight="false" outlineLevel="0" collapsed="false">
      <c r="C22" s="1" t="n">
        <v>17</v>
      </c>
      <c r="D22" s="9"/>
      <c r="E22" s="7" t="s">
        <v>44</v>
      </c>
      <c r="F22" s="7" t="s">
        <v>52</v>
      </c>
      <c r="G22" s="8" t="n">
        <v>3</v>
      </c>
      <c r="H22" s="8" t="n">
        <v>3</v>
      </c>
      <c r="I22" s="8" t="n">
        <v>3</v>
      </c>
      <c r="J22" s="8" t="n">
        <v>3</v>
      </c>
      <c r="K22" s="8" t="n">
        <v>2</v>
      </c>
      <c r="L22" s="8" t="n">
        <v>0</v>
      </c>
      <c r="M22" s="8" t="n">
        <v>0</v>
      </c>
      <c r="N22" s="8" t="n">
        <v>2</v>
      </c>
      <c r="O22" s="8" t="n">
        <v>3</v>
      </c>
      <c r="P22" s="8" t="n">
        <v>0</v>
      </c>
      <c r="Q22" s="8" t="n">
        <v>0</v>
      </c>
      <c r="R22" s="8" t="n">
        <v>3</v>
      </c>
    </row>
    <row r="23" customFormat="false" ht="13.8" hidden="false" customHeight="false" outlineLevel="0" collapsed="false">
      <c r="C23" s="1" t="n">
        <v>18</v>
      </c>
      <c r="D23" s="9"/>
      <c r="E23" s="7" t="s">
        <v>53</v>
      </c>
      <c r="F23" s="7" t="s">
        <v>54</v>
      </c>
      <c r="G23" s="8" t="n">
        <v>3</v>
      </c>
      <c r="H23" s="8" t="n">
        <v>2</v>
      </c>
      <c r="I23" s="8" t="n">
        <v>2</v>
      </c>
      <c r="J23" s="8" t="n">
        <v>2</v>
      </c>
      <c r="K23" s="8" t="n">
        <v>1</v>
      </c>
      <c r="L23" s="8" t="n">
        <v>2</v>
      </c>
      <c r="M23" s="8" t="n">
        <v>3</v>
      </c>
      <c r="N23" s="8" t="n">
        <v>1</v>
      </c>
      <c r="O23" s="8" t="n">
        <v>2</v>
      </c>
      <c r="P23" s="8" t="n">
        <v>2</v>
      </c>
      <c r="Q23" s="8" t="n">
        <v>2</v>
      </c>
      <c r="R23" s="8" t="n">
        <v>3</v>
      </c>
    </row>
    <row r="24" customFormat="false" ht="13.8" hidden="false" customHeight="false" outlineLevel="0" collapsed="false">
      <c r="C24" s="1" t="n">
        <v>19</v>
      </c>
      <c r="D24" s="9" t="s">
        <v>156</v>
      </c>
      <c r="E24" s="7" t="s">
        <v>56</v>
      </c>
      <c r="F24" s="7" t="s">
        <v>57</v>
      </c>
      <c r="G24" s="8" t="n">
        <v>3</v>
      </c>
      <c r="H24" s="8" t="n">
        <v>3</v>
      </c>
      <c r="I24" s="8" t="n">
        <v>2</v>
      </c>
      <c r="J24" s="8" t="n">
        <v>2</v>
      </c>
      <c r="K24" s="8" t="n">
        <v>1</v>
      </c>
      <c r="L24" s="8" t="n">
        <v>2</v>
      </c>
      <c r="M24" s="8" t="n">
        <v>1</v>
      </c>
      <c r="N24" s="8" t="n">
        <v>0</v>
      </c>
      <c r="O24" s="8" t="n">
        <v>0</v>
      </c>
      <c r="P24" s="8" t="n">
        <v>0</v>
      </c>
      <c r="Q24" s="8" t="n">
        <v>1</v>
      </c>
      <c r="R24" s="8" t="n">
        <v>1</v>
      </c>
    </row>
    <row r="25" customFormat="false" ht="13.8" hidden="false" customHeight="false" outlineLevel="0" collapsed="false">
      <c r="C25" s="1" t="n">
        <v>20</v>
      </c>
      <c r="D25" s="9"/>
      <c r="E25" s="7" t="s">
        <v>58</v>
      </c>
      <c r="F25" s="7" t="s">
        <v>59</v>
      </c>
      <c r="G25" s="8" t="n">
        <v>3</v>
      </c>
      <c r="H25" s="8" t="n">
        <v>3</v>
      </c>
      <c r="I25" s="8" t="n">
        <v>2</v>
      </c>
      <c r="J25" s="8" t="n">
        <v>1</v>
      </c>
      <c r="K25" s="8" t="n">
        <v>1</v>
      </c>
      <c r="L25" s="8" t="n">
        <v>2</v>
      </c>
      <c r="M25" s="8" t="n">
        <v>1</v>
      </c>
      <c r="N25" s="8" t="n">
        <v>0</v>
      </c>
      <c r="O25" s="8" t="n">
        <v>0</v>
      </c>
      <c r="P25" s="8" t="n">
        <v>0</v>
      </c>
      <c r="Q25" s="8" t="n">
        <v>0</v>
      </c>
      <c r="R25" s="8" t="n">
        <v>1</v>
      </c>
    </row>
    <row r="26" customFormat="false" ht="13.8" hidden="false" customHeight="false" outlineLevel="0" collapsed="false">
      <c r="C26" s="1" t="n">
        <v>21</v>
      </c>
      <c r="D26" s="9"/>
      <c r="E26" s="7" t="s">
        <v>157</v>
      </c>
      <c r="F26" s="7" t="s">
        <v>61</v>
      </c>
      <c r="G26" s="8" t="n">
        <v>3</v>
      </c>
      <c r="H26" s="8" t="n">
        <v>3</v>
      </c>
      <c r="I26" s="8" t="n">
        <v>2</v>
      </c>
      <c r="J26" s="8" t="n">
        <v>1</v>
      </c>
      <c r="K26" s="8" t="n">
        <v>1</v>
      </c>
      <c r="L26" s="8" t="n">
        <v>2</v>
      </c>
      <c r="M26" s="8" t="n">
        <v>1</v>
      </c>
      <c r="N26" s="8" t="n">
        <v>0</v>
      </c>
      <c r="O26" s="8" t="n">
        <v>0</v>
      </c>
      <c r="P26" s="8" t="n">
        <v>0</v>
      </c>
      <c r="Q26" s="8" t="n">
        <v>0</v>
      </c>
      <c r="R26" s="8" t="n">
        <v>1</v>
      </c>
    </row>
    <row r="27" customFormat="false" ht="13.8" hidden="false" customHeight="false" outlineLevel="0" collapsed="false">
      <c r="C27" s="1" t="n">
        <v>22</v>
      </c>
      <c r="D27" s="9"/>
      <c r="E27" s="7" t="s">
        <v>62</v>
      </c>
      <c r="F27" s="7" t="s">
        <v>63</v>
      </c>
      <c r="G27" s="8" t="n">
        <v>3</v>
      </c>
      <c r="H27" s="8" t="n">
        <v>3</v>
      </c>
      <c r="I27" s="8" t="n">
        <v>2</v>
      </c>
      <c r="J27" s="8" t="n">
        <v>1</v>
      </c>
      <c r="K27" s="8" t="n">
        <v>1</v>
      </c>
      <c r="L27" s="8" t="n">
        <v>2</v>
      </c>
      <c r="M27" s="8" t="n">
        <v>1</v>
      </c>
      <c r="N27" s="8" t="n">
        <v>0</v>
      </c>
      <c r="O27" s="8" t="n">
        <v>0</v>
      </c>
      <c r="P27" s="8" t="n">
        <v>0</v>
      </c>
      <c r="Q27" s="8" t="n">
        <v>0</v>
      </c>
      <c r="R27" s="8" t="n">
        <v>1</v>
      </c>
    </row>
    <row r="28" customFormat="false" ht="13.8" hidden="false" customHeight="false" outlineLevel="0" collapsed="false">
      <c r="C28" s="1" t="n">
        <v>23</v>
      </c>
      <c r="D28" s="9"/>
      <c r="E28" s="7" t="s">
        <v>64</v>
      </c>
      <c r="F28" s="7" t="s">
        <v>65</v>
      </c>
      <c r="G28" s="8" t="n">
        <v>0</v>
      </c>
      <c r="H28" s="8" t="n">
        <v>0</v>
      </c>
      <c r="I28" s="8" t="n">
        <v>0</v>
      </c>
      <c r="J28" s="8" t="n">
        <v>0</v>
      </c>
      <c r="K28" s="8" t="n">
        <v>0</v>
      </c>
      <c r="L28" s="8" t="n">
        <v>0</v>
      </c>
      <c r="M28" s="8" t="n">
        <v>3</v>
      </c>
      <c r="N28" s="8" t="n">
        <v>3</v>
      </c>
      <c r="O28" s="8" t="n">
        <v>3</v>
      </c>
      <c r="P28" s="8" t="n">
        <v>3</v>
      </c>
      <c r="Q28" s="8" t="n">
        <v>3</v>
      </c>
      <c r="R28" s="8" t="n">
        <v>3</v>
      </c>
    </row>
    <row r="29" customFormat="false" ht="13.8" hidden="false" customHeight="false" outlineLevel="0" collapsed="false">
      <c r="C29" s="1" t="n">
        <v>24</v>
      </c>
      <c r="D29" s="9"/>
      <c r="E29" s="7" t="s">
        <v>66</v>
      </c>
      <c r="F29" s="7" t="s">
        <v>67</v>
      </c>
      <c r="G29" s="8" t="n">
        <v>3</v>
      </c>
      <c r="H29" s="8" t="n">
        <v>3</v>
      </c>
      <c r="I29" s="8" t="n">
        <v>2</v>
      </c>
      <c r="J29" s="8" t="n">
        <v>1</v>
      </c>
      <c r="K29" s="8" t="n">
        <v>3</v>
      </c>
      <c r="L29" s="8" t="n">
        <v>2</v>
      </c>
      <c r="M29" s="8" t="n">
        <v>1</v>
      </c>
      <c r="N29" s="8" t="n">
        <v>1</v>
      </c>
      <c r="O29" s="8" t="n">
        <v>3</v>
      </c>
      <c r="P29" s="8" t="n">
        <v>3</v>
      </c>
      <c r="Q29" s="8" t="n">
        <v>1</v>
      </c>
      <c r="R29" s="8" t="n">
        <v>1</v>
      </c>
    </row>
    <row r="30" customFormat="false" ht="13.8" hidden="false" customHeight="false" outlineLevel="0" collapsed="false">
      <c r="C30" s="1" t="n">
        <v>25</v>
      </c>
      <c r="D30" s="9"/>
      <c r="E30" s="7" t="s">
        <v>68</v>
      </c>
      <c r="F30" s="7" t="s">
        <v>69</v>
      </c>
      <c r="G30" s="8" t="n">
        <v>3</v>
      </c>
      <c r="H30" s="8" t="n">
        <v>3</v>
      </c>
      <c r="I30" s="8" t="n">
        <v>2</v>
      </c>
      <c r="J30" s="8" t="n">
        <v>1</v>
      </c>
      <c r="K30" s="8" t="n">
        <v>3</v>
      </c>
      <c r="L30" s="8" t="n">
        <v>2</v>
      </c>
      <c r="M30" s="8" t="n">
        <v>1</v>
      </c>
      <c r="N30" s="8" t="n">
        <v>1</v>
      </c>
      <c r="O30" s="8" t="n">
        <v>3</v>
      </c>
      <c r="P30" s="8" t="n">
        <v>3</v>
      </c>
      <c r="Q30" s="8" t="n">
        <v>1</v>
      </c>
      <c r="R30" s="8" t="n">
        <v>1</v>
      </c>
    </row>
    <row r="31" customFormat="false" ht="13.8" hidden="false" customHeight="false" outlineLevel="0" collapsed="false">
      <c r="C31" s="1" t="n">
        <v>26</v>
      </c>
      <c r="D31" s="9"/>
      <c r="E31" s="7" t="s">
        <v>70</v>
      </c>
      <c r="F31" s="7" t="s">
        <v>71</v>
      </c>
      <c r="G31" s="8" t="n">
        <v>3</v>
      </c>
      <c r="H31" s="8" t="n">
        <v>3</v>
      </c>
      <c r="I31" s="8" t="n">
        <v>2</v>
      </c>
      <c r="J31" s="8" t="n">
        <v>1</v>
      </c>
      <c r="K31" s="8" t="n">
        <v>3</v>
      </c>
      <c r="L31" s="8" t="n">
        <v>2</v>
      </c>
      <c r="M31" s="8" t="n">
        <v>1</v>
      </c>
      <c r="N31" s="8" t="n">
        <v>1</v>
      </c>
      <c r="O31" s="8" t="n">
        <v>3</v>
      </c>
      <c r="P31" s="8" t="n">
        <v>3</v>
      </c>
      <c r="Q31" s="8" t="n">
        <v>1</v>
      </c>
      <c r="R31" s="8" t="n">
        <v>1</v>
      </c>
    </row>
    <row r="32" customFormat="false" ht="13.8" hidden="false" customHeight="false" outlineLevel="0" collapsed="false">
      <c r="C32" s="1" t="n">
        <v>27</v>
      </c>
      <c r="D32" s="9"/>
      <c r="E32" s="7" t="s">
        <v>72</v>
      </c>
      <c r="F32" s="7" t="s">
        <v>73</v>
      </c>
      <c r="G32" s="8" t="n">
        <v>3</v>
      </c>
      <c r="H32" s="8" t="n">
        <v>3</v>
      </c>
      <c r="I32" s="8" t="n">
        <v>2</v>
      </c>
      <c r="J32" s="8" t="n">
        <v>1</v>
      </c>
      <c r="K32" s="8" t="n">
        <v>3</v>
      </c>
      <c r="L32" s="8" t="n">
        <v>2</v>
      </c>
      <c r="M32" s="8" t="n">
        <v>1</v>
      </c>
      <c r="N32" s="8" t="n">
        <v>1</v>
      </c>
      <c r="O32" s="8" t="n">
        <v>3</v>
      </c>
      <c r="P32" s="8" t="n">
        <v>3</v>
      </c>
      <c r="Q32" s="8" t="n">
        <v>1</v>
      </c>
      <c r="R32" s="8" t="n">
        <v>1</v>
      </c>
    </row>
    <row r="33" customFormat="false" ht="13.8" hidden="false" customHeight="false" outlineLevel="0" collapsed="false">
      <c r="C33" s="1" t="n">
        <v>28</v>
      </c>
      <c r="D33" s="9" t="s">
        <v>158</v>
      </c>
      <c r="E33" s="7" t="s">
        <v>75</v>
      </c>
      <c r="F33" s="7" t="s">
        <v>76</v>
      </c>
      <c r="G33" s="8" t="n">
        <v>3</v>
      </c>
      <c r="H33" s="8" t="n">
        <v>3</v>
      </c>
      <c r="I33" s="8" t="n">
        <v>2</v>
      </c>
      <c r="J33" s="8" t="n">
        <v>2</v>
      </c>
      <c r="K33" s="8" t="n">
        <v>1</v>
      </c>
      <c r="L33" s="8" t="n">
        <v>2</v>
      </c>
      <c r="M33" s="8" t="n">
        <v>1</v>
      </c>
      <c r="N33" s="8" t="n">
        <v>0</v>
      </c>
      <c r="O33" s="8" t="n">
        <v>0</v>
      </c>
      <c r="P33" s="8" t="n">
        <v>0</v>
      </c>
      <c r="Q33" s="8" t="n">
        <v>1</v>
      </c>
      <c r="R33" s="8" t="n">
        <v>1</v>
      </c>
    </row>
    <row r="34" customFormat="false" ht="13.8" hidden="false" customHeight="false" outlineLevel="0" collapsed="false">
      <c r="C34" s="1" t="n">
        <v>29</v>
      </c>
      <c r="D34" s="9"/>
      <c r="E34" s="7" t="s">
        <v>77</v>
      </c>
      <c r="F34" s="7" t="s">
        <v>78</v>
      </c>
      <c r="G34" s="8" t="n">
        <v>3</v>
      </c>
      <c r="H34" s="8" t="n">
        <v>3</v>
      </c>
      <c r="I34" s="8" t="n">
        <v>2</v>
      </c>
      <c r="J34" s="8" t="n">
        <v>1</v>
      </c>
      <c r="K34" s="8" t="n">
        <v>1</v>
      </c>
      <c r="L34" s="8" t="n">
        <v>2</v>
      </c>
      <c r="M34" s="8" t="n">
        <v>1</v>
      </c>
      <c r="N34" s="8" t="n">
        <v>0</v>
      </c>
      <c r="O34" s="8" t="n">
        <v>0</v>
      </c>
      <c r="P34" s="8" t="n">
        <v>0</v>
      </c>
      <c r="Q34" s="8" t="n">
        <v>0</v>
      </c>
      <c r="R34" s="8" t="n">
        <v>1</v>
      </c>
    </row>
    <row r="35" customFormat="false" ht="13.8" hidden="false" customHeight="false" outlineLevel="0" collapsed="false">
      <c r="C35" s="1" t="n">
        <v>30</v>
      </c>
      <c r="D35" s="9"/>
      <c r="E35" s="7" t="s">
        <v>79</v>
      </c>
      <c r="F35" s="7" t="s">
        <v>80</v>
      </c>
      <c r="G35" s="8" t="n">
        <v>3</v>
      </c>
      <c r="H35" s="8" t="n">
        <v>3</v>
      </c>
      <c r="I35" s="8" t="n">
        <v>2</v>
      </c>
      <c r="J35" s="8" t="n">
        <v>1</v>
      </c>
      <c r="K35" s="8" t="n">
        <v>1</v>
      </c>
      <c r="L35" s="8" t="n">
        <v>2</v>
      </c>
      <c r="M35" s="8" t="n">
        <v>1</v>
      </c>
      <c r="N35" s="8" t="n">
        <v>0</v>
      </c>
      <c r="O35" s="8" t="n">
        <v>0</v>
      </c>
      <c r="P35" s="8" t="n">
        <v>0</v>
      </c>
      <c r="Q35" s="8" t="n">
        <v>0</v>
      </c>
      <c r="R35" s="8" t="n">
        <v>1</v>
      </c>
    </row>
    <row r="36" customFormat="false" ht="13.8" hidden="false" customHeight="false" outlineLevel="0" collapsed="false">
      <c r="C36" s="1" t="n">
        <v>31</v>
      </c>
      <c r="D36" s="9"/>
      <c r="E36" s="7" t="s">
        <v>81</v>
      </c>
      <c r="F36" s="7" t="s">
        <v>82</v>
      </c>
      <c r="G36" s="8" t="n">
        <v>3</v>
      </c>
      <c r="H36" s="8" t="n">
        <v>3</v>
      </c>
      <c r="I36" s="8" t="n">
        <v>2</v>
      </c>
      <c r="J36" s="8" t="n">
        <v>1</v>
      </c>
      <c r="K36" s="8" t="n">
        <v>1</v>
      </c>
      <c r="L36" s="8" t="n">
        <v>2</v>
      </c>
      <c r="M36" s="8" t="n">
        <v>1</v>
      </c>
      <c r="N36" s="8" t="n">
        <v>0</v>
      </c>
      <c r="O36" s="8" t="n">
        <v>0</v>
      </c>
      <c r="P36" s="8" t="n">
        <v>0</v>
      </c>
      <c r="Q36" s="8" t="n">
        <v>0</v>
      </c>
      <c r="R36" s="8" t="n">
        <v>1</v>
      </c>
    </row>
    <row r="37" customFormat="false" ht="13.8" hidden="false" customHeight="false" outlineLevel="0" collapsed="false">
      <c r="C37" s="1" t="n">
        <v>32</v>
      </c>
      <c r="D37" s="9"/>
      <c r="E37" s="7" t="s">
        <v>83</v>
      </c>
      <c r="F37" s="7" t="s">
        <v>84</v>
      </c>
      <c r="G37" s="8" t="n">
        <v>0</v>
      </c>
      <c r="H37" s="8" t="n">
        <v>1</v>
      </c>
      <c r="I37" s="8" t="n">
        <v>1</v>
      </c>
      <c r="J37" s="8" t="n">
        <v>1</v>
      </c>
      <c r="K37" s="8" t="n">
        <v>0</v>
      </c>
      <c r="L37" s="8" t="n">
        <v>2</v>
      </c>
      <c r="M37" s="8" t="n">
        <v>1</v>
      </c>
      <c r="N37" s="8" t="n">
        <v>2</v>
      </c>
      <c r="O37" s="8" t="n">
        <v>0</v>
      </c>
      <c r="P37" s="8" t="n">
        <v>1</v>
      </c>
      <c r="Q37" s="8" t="n">
        <v>3</v>
      </c>
      <c r="R37" s="8" t="n">
        <v>1</v>
      </c>
    </row>
    <row r="38" customFormat="false" ht="13.8" hidden="false" customHeight="false" outlineLevel="0" collapsed="false">
      <c r="C38" s="1" t="n">
        <v>33</v>
      </c>
      <c r="D38" s="9"/>
      <c r="E38" s="7" t="s">
        <v>77</v>
      </c>
      <c r="F38" s="7" t="s">
        <v>86</v>
      </c>
      <c r="G38" s="8" t="n">
        <v>3</v>
      </c>
      <c r="H38" s="8" t="n">
        <v>3</v>
      </c>
      <c r="I38" s="8" t="n">
        <v>2</v>
      </c>
      <c r="J38" s="8" t="n">
        <v>2</v>
      </c>
      <c r="K38" s="8" t="n">
        <v>1</v>
      </c>
      <c r="L38" s="8" t="n">
        <v>2</v>
      </c>
      <c r="M38" s="8" t="n">
        <v>1</v>
      </c>
      <c r="N38" s="8" t="n">
        <v>0</v>
      </c>
      <c r="O38" s="8" t="n">
        <v>0</v>
      </c>
      <c r="P38" s="8" t="n">
        <v>0</v>
      </c>
      <c r="Q38" s="8" t="n">
        <v>1</v>
      </c>
      <c r="R38" s="8" t="n">
        <v>1</v>
      </c>
    </row>
    <row r="39" customFormat="false" ht="13.8" hidden="false" customHeight="false" outlineLevel="0" collapsed="false">
      <c r="C39" s="1" t="n">
        <v>34</v>
      </c>
      <c r="D39" s="9"/>
      <c r="E39" s="7" t="s">
        <v>81</v>
      </c>
      <c r="F39" s="7" t="s">
        <v>88</v>
      </c>
      <c r="G39" s="8" t="n">
        <v>3</v>
      </c>
      <c r="H39" s="8" t="n">
        <v>3</v>
      </c>
      <c r="I39" s="8" t="n">
        <v>2</v>
      </c>
      <c r="J39" s="8" t="n">
        <v>2</v>
      </c>
      <c r="K39" s="8" t="n">
        <v>1</v>
      </c>
      <c r="L39" s="8" t="n">
        <v>2</v>
      </c>
      <c r="M39" s="8" t="n">
        <v>1</v>
      </c>
      <c r="N39" s="8" t="n">
        <v>0</v>
      </c>
      <c r="O39" s="8" t="n">
        <v>0</v>
      </c>
      <c r="P39" s="8" t="n">
        <v>0</v>
      </c>
      <c r="Q39" s="8" t="n">
        <v>1</v>
      </c>
      <c r="R39" s="8" t="n">
        <v>1</v>
      </c>
    </row>
    <row r="40" customFormat="false" ht="14.25" hidden="false" customHeight="false" outlineLevel="0" collapsed="false">
      <c r="C40" s="1" t="n">
        <v>35</v>
      </c>
      <c r="D40" s="9" t="s">
        <v>159</v>
      </c>
      <c r="E40" s="10" t="s">
        <v>90</v>
      </c>
      <c r="F40" s="11" t="s">
        <v>91</v>
      </c>
      <c r="G40" s="8" t="n">
        <v>3</v>
      </c>
      <c r="H40" s="8" t="n">
        <v>3</v>
      </c>
      <c r="I40" s="8" t="n">
        <v>2</v>
      </c>
      <c r="J40" s="8" t="n">
        <v>1</v>
      </c>
      <c r="K40" s="8" t="n">
        <v>1</v>
      </c>
      <c r="L40" s="8" t="n">
        <v>2</v>
      </c>
      <c r="M40" s="8" t="n">
        <v>1</v>
      </c>
      <c r="N40" s="8" t="n">
        <v>0</v>
      </c>
      <c r="O40" s="8" t="n">
        <v>0</v>
      </c>
      <c r="P40" s="8" t="n">
        <v>0</v>
      </c>
      <c r="Q40" s="8" t="n">
        <v>0</v>
      </c>
      <c r="R40" s="8" t="n">
        <v>1</v>
      </c>
    </row>
    <row r="41" customFormat="false" ht="13.8" hidden="false" customHeight="false" outlineLevel="0" collapsed="false">
      <c r="C41" s="1" t="n">
        <v>36</v>
      </c>
      <c r="D41" s="9"/>
      <c r="E41" s="10" t="s">
        <v>92</v>
      </c>
      <c r="F41" s="7" t="s">
        <v>93</v>
      </c>
      <c r="G41" s="8" t="n">
        <v>3</v>
      </c>
      <c r="H41" s="8" t="n">
        <v>3</v>
      </c>
      <c r="I41" s="8" t="n">
        <v>2</v>
      </c>
      <c r="J41" s="8" t="n">
        <v>1</v>
      </c>
      <c r="K41" s="8" t="n">
        <v>1</v>
      </c>
      <c r="L41" s="8" t="n">
        <v>2</v>
      </c>
      <c r="M41" s="8" t="n">
        <v>1</v>
      </c>
      <c r="N41" s="8" t="n">
        <v>0</v>
      </c>
      <c r="O41" s="8" t="n">
        <v>0</v>
      </c>
      <c r="P41" s="8" t="n">
        <v>0</v>
      </c>
      <c r="Q41" s="8" t="n">
        <v>0</v>
      </c>
      <c r="R41" s="8" t="n">
        <v>1</v>
      </c>
    </row>
    <row r="42" customFormat="false" ht="13.8" hidden="false" customHeight="false" outlineLevel="0" collapsed="false">
      <c r="C42" s="1" t="n">
        <v>37</v>
      </c>
      <c r="D42" s="9"/>
      <c r="E42" s="10" t="s">
        <v>94</v>
      </c>
      <c r="F42" s="7" t="s">
        <v>95</v>
      </c>
      <c r="G42" s="8" t="n">
        <v>3</v>
      </c>
      <c r="H42" s="8" t="n">
        <v>3</v>
      </c>
      <c r="I42" s="8" t="n">
        <v>2</v>
      </c>
      <c r="J42" s="8" t="n">
        <v>1</v>
      </c>
      <c r="K42" s="8" t="n">
        <v>1</v>
      </c>
      <c r="L42" s="8" t="n">
        <v>2</v>
      </c>
      <c r="M42" s="8" t="n">
        <v>1</v>
      </c>
      <c r="N42" s="8" t="n">
        <v>0</v>
      </c>
      <c r="O42" s="8" t="n">
        <v>0</v>
      </c>
      <c r="P42" s="8" t="n">
        <v>0</v>
      </c>
      <c r="Q42" s="8" t="n">
        <v>0</v>
      </c>
      <c r="R42" s="8" t="n">
        <v>1</v>
      </c>
    </row>
    <row r="43" customFormat="false" ht="13.8" hidden="false" customHeight="false" outlineLevel="0" collapsed="false">
      <c r="C43" s="1" t="n">
        <v>38</v>
      </c>
      <c r="D43" s="9"/>
      <c r="E43" s="10" t="s">
        <v>96</v>
      </c>
      <c r="F43" s="7" t="s">
        <v>97</v>
      </c>
      <c r="G43" s="8" t="n">
        <v>3</v>
      </c>
      <c r="H43" s="8" t="n">
        <v>3</v>
      </c>
      <c r="I43" s="8" t="n">
        <v>2</v>
      </c>
      <c r="J43" s="8" t="n">
        <v>1</v>
      </c>
      <c r="K43" s="8" t="n">
        <v>1</v>
      </c>
      <c r="L43" s="8" t="n">
        <v>2</v>
      </c>
      <c r="M43" s="8" t="n">
        <v>1</v>
      </c>
      <c r="N43" s="8" t="n">
        <v>0</v>
      </c>
      <c r="O43" s="8" t="n">
        <v>0</v>
      </c>
      <c r="P43" s="8" t="n">
        <v>0</v>
      </c>
      <c r="Q43" s="8" t="n">
        <v>0</v>
      </c>
      <c r="R43" s="8" t="n">
        <v>1</v>
      </c>
    </row>
    <row r="44" customFormat="false" ht="13.8" hidden="false" customHeight="false" outlineLevel="0" collapsed="false">
      <c r="C44" s="1" t="n">
        <v>39</v>
      </c>
      <c r="D44" s="9"/>
      <c r="E44" s="10" t="s">
        <v>98</v>
      </c>
      <c r="F44" s="7" t="s">
        <v>99</v>
      </c>
      <c r="G44" s="8" t="n">
        <v>3</v>
      </c>
      <c r="H44" s="8" t="n">
        <v>3</v>
      </c>
      <c r="I44" s="8" t="n">
        <v>2</v>
      </c>
      <c r="J44" s="8" t="n">
        <v>1</v>
      </c>
      <c r="K44" s="8" t="n">
        <v>1</v>
      </c>
      <c r="L44" s="8" t="n">
        <v>2</v>
      </c>
      <c r="M44" s="8" t="n">
        <v>1</v>
      </c>
      <c r="N44" s="8" t="n">
        <v>0</v>
      </c>
      <c r="O44" s="8" t="n">
        <v>0</v>
      </c>
      <c r="P44" s="8" t="n">
        <v>0</v>
      </c>
      <c r="Q44" s="8" t="n">
        <v>0</v>
      </c>
      <c r="R44" s="8" t="n">
        <v>1</v>
      </c>
    </row>
    <row r="45" customFormat="false" ht="13.8" hidden="false" customHeight="false" outlineLevel="0" collapsed="false">
      <c r="C45" s="1" t="n">
        <v>40</v>
      </c>
      <c r="D45" s="9"/>
      <c r="E45" s="10" t="s">
        <v>100</v>
      </c>
      <c r="F45" s="7" t="s">
        <v>101</v>
      </c>
      <c r="G45" s="8" t="n">
        <v>0</v>
      </c>
      <c r="H45" s="8" t="n">
        <v>0</v>
      </c>
      <c r="I45" s="8" t="n">
        <v>0</v>
      </c>
      <c r="J45" s="8" t="n">
        <v>0</v>
      </c>
      <c r="K45" s="8" t="n">
        <v>0</v>
      </c>
      <c r="L45" s="8" t="n">
        <v>0</v>
      </c>
      <c r="M45" s="8" t="n">
        <v>3</v>
      </c>
      <c r="N45" s="8" t="n">
        <v>3</v>
      </c>
      <c r="O45" s="8" t="n">
        <v>3</v>
      </c>
      <c r="P45" s="8" t="n">
        <v>3</v>
      </c>
      <c r="Q45" s="8" t="n">
        <v>3</v>
      </c>
      <c r="R45" s="8" t="n">
        <v>3</v>
      </c>
    </row>
    <row r="46" customFormat="false" ht="13.8" hidden="false" customHeight="false" outlineLevel="0" collapsed="false">
      <c r="C46" s="1" t="n">
        <v>41</v>
      </c>
      <c r="D46" s="9"/>
      <c r="E46" s="10" t="s">
        <v>102</v>
      </c>
      <c r="F46" s="7" t="s">
        <v>103</v>
      </c>
      <c r="G46" s="8" t="n">
        <v>3</v>
      </c>
      <c r="H46" s="8" t="n">
        <v>3</v>
      </c>
      <c r="I46" s="8" t="n">
        <v>2</v>
      </c>
      <c r="J46" s="8" t="n">
        <v>1</v>
      </c>
      <c r="K46" s="8" t="n">
        <v>3</v>
      </c>
      <c r="L46" s="8" t="n">
        <v>2</v>
      </c>
      <c r="M46" s="8" t="n">
        <v>1</v>
      </c>
      <c r="N46" s="8" t="n">
        <v>1</v>
      </c>
      <c r="O46" s="8" t="n">
        <v>3</v>
      </c>
      <c r="P46" s="8" t="n">
        <v>3</v>
      </c>
      <c r="Q46" s="8" t="n">
        <v>1</v>
      </c>
      <c r="R46" s="8" t="n">
        <v>1</v>
      </c>
    </row>
    <row r="47" customFormat="false" ht="13.8" hidden="false" customHeight="false" outlineLevel="0" collapsed="false">
      <c r="C47" s="1" t="n">
        <v>42</v>
      </c>
      <c r="D47" s="9"/>
      <c r="E47" s="10" t="s">
        <v>104</v>
      </c>
      <c r="F47" s="7" t="s">
        <v>105</v>
      </c>
      <c r="G47" s="8" t="n">
        <v>3</v>
      </c>
      <c r="H47" s="8" t="n">
        <v>3</v>
      </c>
      <c r="I47" s="8" t="n">
        <v>2</v>
      </c>
      <c r="J47" s="8" t="n">
        <v>1</v>
      </c>
      <c r="K47" s="8" t="n">
        <v>3</v>
      </c>
      <c r="L47" s="8" t="n">
        <v>2</v>
      </c>
      <c r="M47" s="8" t="n">
        <v>1</v>
      </c>
      <c r="N47" s="8" t="n">
        <v>1</v>
      </c>
      <c r="O47" s="8" t="n">
        <v>3</v>
      </c>
      <c r="P47" s="8" t="n">
        <v>3</v>
      </c>
      <c r="Q47" s="8" t="n">
        <v>1</v>
      </c>
      <c r="R47" s="8" t="n">
        <v>1</v>
      </c>
    </row>
    <row r="48" customFormat="false" ht="13.8" hidden="false" customHeight="false" outlineLevel="0" collapsed="false">
      <c r="C48" s="1" t="n">
        <v>43</v>
      </c>
      <c r="D48" s="9"/>
      <c r="E48" s="10" t="s">
        <v>106</v>
      </c>
      <c r="F48" s="7" t="s">
        <v>107</v>
      </c>
      <c r="G48" s="8" t="n">
        <v>3</v>
      </c>
      <c r="H48" s="8" t="n">
        <v>3</v>
      </c>
      <c r="I48" s="8" t="n">
        <v>2</v>
      </c>
      <c r="J48" s="8" t="n">
        <v>1</v>
      </c>
      <c r="K48" s="8" t="n">
        <v>3</v>
      </c>
      <c r="L48" s="8" t="n">
        <v>2</v>
      </c>
      <c r="M48" s="8" t="n">
        <v>1</v>
      </c>
      <c r="N48" s="8" t="n">
        <v>1</v>
      </c>
      <c r="O48" s="8" t="n">
        <v>3</v>
      </c>
      <c r="P48" s="8" t="n">
        <v>3</v>
      </c>
      <c r="Q48" s="8" t="n">
        <v>1</v>
      </c>
      <c r="R48" s="8" t="n">
        <v>1</v>
      </c>
    </row>
    <row r="49" customFormat="false" ht="14.25" hidden="false" customHeight="false" outlineLevel="0" collapsed="false">
      <c r="C49" s="1" t="n">
        <v>44</v>
      </c>
      <c r="D49" s="9" t="s">
        <v>160</v>
      </c>
      <c r="E49" s="7" t="s">
        <v>109</v>
      </c>
      <c r="F49" s="11" t="s">
        <v>110</v>
      </c>
      <c r="G49" s="8" t="n">
        <v>3</v>
      </c>
      <c r="H49" s="8" t="n">
        <v>3</v>
      </c>
      <c r="I49" s="8" t="n">
        <v>2</v>
      </c>
      <c r="J49" s="8" t="n">
        <v>1</v>
      </c>
      <c r="K49" s="8" t="n">
        <v>1</v>
      </c>
      <c r="L49" s="8" t="n">
        <v>2</v>
      </c>
      <c r="M49" s="8" t="n">
        <v>1</v>
      </c>
      <c r="N49" s="8" t="n">
        <v>0</v>
      </c>
      <c r="O49" s="8" t="n">
        <v>0</v>
      </c>
      <c r="P49" s="8" t="n">
        <v>0</v>
      </c>
      <c r="Q49" s="8" t="n">
        <v>0</v>
      </c>
      <c r="R49" s="8" t="n">
        <v>1</v>
      </c>
    </row>
    <row r="50" customFormat="false" ht="14.25" hidden="false" customHeight="false" outlineLevel="0" collapsed="false">
      <c r="C50" s="1" t="n">
        <v>45</v>
      </c>
      <c r="D50" s="9"/>
      <c r="E50" s="7" t="s">
        <v>111</v>
      </c>
      <c r="F50" s="11" t="s">
        <v>112</v>
      </c>
      <c r="G50" s="8" t="n">
        <v>3</v>
      </c>
      <c r="H50" s="8" t="n">
        <v>3</v>
      </c>
      <c r="I50" s="8" t="n">
        <v>2</v>
      </c>
      <c r="J50" s="8" t="n">
        <v>1</v>
      </c>
      <c r="K50" s="8" t="n">
        <v>1</v>
      </c>
      <c r="L50" s="8" t="n">
        <v>2</v>
      </c>
      <c r="M50" s="8" t="n">
        <v>1</v>
      </c>
      <c r="N50" s="8" t="n">
        <v>0</v>
      </c>
      <c r="O50" s="8" t="n">
        <v>0</v>
      </c>
      <c r="P50" s="8" t="n">
        <v>0</v>
      </c>
      <c r="Q50" s="8" t="n">
        <v>0</v>
      </c>
      <c r="R50" s="8" t="n">
        <v>1</v>
      </c>
    </row>
    <row r="51" customFormat="false" ht="14.25" hidden="false" customHeight="false" outlineLevel="0" collapsed="false">
      <c r="C51" s="1" t="n">
        <v>46</v>
      </c>
      <c r="D51" s="9"/>
      <c r="E51" s="7" t="s">
        <v>113</v>
      </c>
      <c r="F51" s="11" t="s">
        <v>114</v>
      </c>
      <c r="G51" s="8" t="n">
        <v>3</v>
      </c>
      <c r="H51" s="8" t="n">
        <v>3</v>
      </c>
      <c r="I51" s="8" t="n">
        <v>2</v>
      </c>
      <c r="J51" s="8" t="n">
        <v>1</v>
      </c>
      <c r="K51" s="8" t="n">
        <v>1</v>
      </c>
      <c r="L51" s="8" t="n">
        <v>2</v>
      </c>
      <c r="M51" s="8" t="n">
        <v>1</v>
      </c>
      <c r="N51" s="8" t="n">
        <v>0</v>
      </c>
      <c r="O51" s="8" t="n">
        <v>0</v>
      </c>
      <c r="P51" s="8" t="n">
        <v>0</v>
      </c>
      <c r="Q51" s="8" t="n">
        <v>0</v>
      </c>
      <c r="R51" s="8" t="n">
        <v>1</v>
      </c>
    </row>
    <row r="52" customFormat="false" ht="14.25" hidden="false" customHeight="false" outlineLevel="0" collapsed="false">
      <c r="C52" s="1" t="n">
        <v>47</v>
      </c>
      <c r="D52" s="9"/>
      <c r="E52" s="7" t="s">
        <v>115</v>
      </c>
      <c r="F52" s="11" t="s">
        <v>116</v>
      </c>
      <c r="G52" s="8" t="n">
        <v>3</v>
      </c>
      <c r="H52" s="8" t="n">
        <v>3</v>
      </c>
      <c r="I52" s="8" t="n">
        <v>2</v>
      </c>
      <c r="J52" s="8" t="n">
        <v>1</v>
      </c>
      <c r="K52" s="8" t="n">
        <v>1</v>
      </c>
      <c r="L52" s="8" t="n">
        <v>2</v>
      </c>
      <c r="M52" s="8" t="n">
        <v>1</v>
      </c>
      <c r="N52" s="8" t="n">
        <v>0</v>
      </c>
      <c r="O52" s="8" t="n">
        <v>0</v>
      </c>
      <c r="P52" s="8" t="n">
        <v>0</v>
      </c>
      <c r="Q52" s="8" t="n">
        <v>0</v>
      </c>
      <c r="R52" s="8" t="n">
        <v>1</v>
      </c>
    </row>
    <row r="53" customFormat="false" ht="14.25" hidden="false" customHeight="false" outlineLevel="0" collapsed="false">
      <c r="C53" s="1" t="n">
        <v>48</v>
      </c>
      <c r="D53" s="9"/>
      <c r="E53" s="7" t="s">
        <v>117</v>
      </c>
      <c r="F53" s="11" t="s">
        <v>118</v>
      </c>
      <c r="G53" s="8" t="n">
        <v>3</v>
      </c>
      <c r="H53" s="8" t="n">
        <v>3</v>
      </c>
      <c r="I53" s="8" t="n">
        <v>2</v>
      </c>
      <c r="J53" s="8" t="n">
        <v>1</v>
      </c>
      <c r="K53" s="8" t="n">
        <v>1</v>
      </c>
      <c r="L53" s="8" t="n">
        <v>2</v>
      </c>
      <c r="M53" s="8" t="n">
        <v>1</v>
      </c>
      <c r="N53" s="8" t="n">
        <v>0</v>
      </c>
      <c r="O53" s="8" t="n">
        <v>0</v>
      </c>
      <c r="P53" s="8" t="n">
        <v>0</v>
      </c>
      <c r="Q53" s="8" t="n">
        <v>0</v>
      </c>
      <c r="R53" s="8" t="n">
        <v>1</v>
      </c>
    </row>
    <row r="54" customFormat="false" ht="28.35" hidden="false" customHeight="false" outlineLevel="0" collapsed="false">
      <c r="C54" s="1" t="n">
        <v>49</v>
      </c>
      <c r="D54" s="9"/>
      <c r="E54" s="7" t="s">
        <v>119</v>
      </c>
      <c r="F54" s="11" t="s">
        <v>120</v>
      </c>
      <c r="G54" s="8" t="n">
        <v>0</v>
      </c>
      <c r="H54" s="8" t="n">
        <v>0</v>
      </c>
      <c r="I54" s="8" t="n">
        <v>0</v>
      </c>
      <c r="J54" s="8" t="n">
        <v>0</v>
      </c>
      <c r="K54" s="8" t="n">
        <v>0</v>
      </c>
      <c r="L54" s="8" t="n">
        <v>0</v>
      </c>
      <c r="M54" s="8" t="n">
        <v>3</v>
      </c>
      <c r="N54" s="8" t="n">
        <v>3</v>
      </c>
      <c r="O54" s="8" t="n">
        <v>3</v>
      </c>
      <c r="P54" s="8" t="n">
        <v>3</v>
      </c>
      <c r="Q54" s="8" t="n">
        <v>3</v>
      </c>
      <c r="R54" s="8" t="n">
        <v>3</v>
      </c>
    </row>
    <row r="55" customFormat="false" ht="14.25" hidden="false" customHeight="false" outlineLevel="0" collapsed="false">
      <c r="C55" s="1" t="n">
        <v>50</v>
      </c>
      <c r="D55" s="9"/>
      <c r="E55" s="7" t="s">
        <v>121</v>
      </c>
      <c r="F55" s="11" t="s">
        <v>122</v>
      </c>
      <c r="G55" s="8" t="n">
        <v>3</v>
      </c>
      <c r="H55" s="8" t="n">
        <v>3</v>
      </c>
      <c r="I55" s="8" t="n">
        <v>2</v>
      </c>
      <c r="J55" s="8" t="n">
        <v>1</v>
      </c>
      <c r="K55" s="8" t="n">
        <v>3</v>
      </c>
      <c r="L55" s="8" t="n">
        <v>2</v>
      </c>
      <c r="M55" s="8" t="n">
        <v>1</v>
      </c>
      <c r="N55" s="8" t="n">
        <v>1</v>
      </c>
      <c r="O55" s="8" t="n">
        <v>3</v>
      </c>
      <c r="P55" s="8" t="n">
        <v>3</v>
      </c>
      <c r="Q55" s="8" t="n">
        <v>1</v>
      </c>
      <c r="R55" s="8" t="n">
        <v>1</v>
      </c>
    </row>
    <row r="56" customFormat="false" ht="14.25" hidden="false" customHeight="false" outlineLevel="0" collapsed="false">
      <c r="C56" s="1" t="n">
        <v>51</v>
      </c>
      <c r="D56" s="9"/>
      <c r="E56" s="7" t="s">
        <v>123</v>
      </c>
      <c r="F56" s="11" t="s">
        <v>124</v>
      </c>
      <c r="G56" s="8" t="n">
        <v>3</v>
      </c>
      <c r="H56" s="8" t="n">
        <v>3</v>
      </c>
      <c r="I56" s="8" t="n">
        <v>2</v>
      </c>
      <c r="J56" s="8" t="n">
        <v>1</v>
      </c>
      <c r="K56" s="8" t="n">
        <v>3</v>
      </c>
      <c r="L56" s="8" t="n">
        <v>2</v>
      </c>
      <c r="M56" s="8" t="n">
        <v>1</v>
      </c>
      <c r="N56" s="8" t="n">
        <v>1</v>
      </c>
      <c r="O56" s="8" t="n">
        <v>3</v>
      </c>
      <c r="P56" s="8" t="n">
        <v>3</v>
      </c>
      <c r="Q56" s="8" t="n">
        <v>1</v>
      </c>
      <c r="R56" s="8" t="n">
        <v>1</v>
      </c>
    </row>
    <row r="57" customFormat="false" ht="14.25" hidden="false" customHeight="false" outlineLevel="0" collapsed="false">
      <c r="C57" s="1" t="n">
        <v>52</v>
      </c>
      <c r="D57" s="9"/>
      <c r="E57" s="7" t="s">
        <v>125</v>
      </c>
      <c r="F57" s="11" t="s">
        <v>126</v>
      </c>
      <c r="G57" s="8" t="n">
        <v>3</v>
      </c>
      <c r="H57" s="8" t="n">
        <v>3</v>
      </c>
      <c r="I57" s="8" t="n">
        <v>2</v>
      </c>
      <c r="J57" s="8" t="n">
        <v>1</v>
      </c>
      <c r="K57" s="8" t="n">
        <v>3</v>
      </c>
      <c r="L57" s="8" t="n">
        <v>2</v>
      </c>
      <c r="M57" s="8" t="n">
        <v>1</v>
      </c>
      <c r="N57" s="8" t="n">
        <v>1</v>
      </c>
      <c r="O57" s="8" t="n">
        <v>3</v>
      </c>
      <c r="P57" s="8" t="n">
        <v>3</v>
      </c>
      <c r="Q57" s="8" t="n">
        <v>1</v>
      </c>
      <c r="R57" s="8" t="n">
        <v>1</v>
      </c>
    </row>
    <row r="58" customFormat="false" ht="14.25" hidden="false" customHeight="false" outlineLevel="0" collapsed="false">
      <c r="C58" s="1" t="n">
        <v>53</v>
      </c>
      <c r="D58" s="9" t="s">
        <v>161</v>
      </c>
      <c r="E58" s="7" t="s">
        <v>128</v>
      </c>
      <c r="F58" s="11" t="s">
        <v>129</v>
      </c>
      <c r="G58" s="8" t="n">
        <v>3</v>
      </c>
      <c r="H58" s="8" t="n">
        <v>3</v>
      </c>
      <c r="I58" s="8" t="n">
        <v>2</v>
      </c>
      <c r="J58" s="8" t="n">
        <v>1</v>
      </c>
      <c r="K58" s="8" t="n">
        <v>1</v>
      </c>
      <c r="L58" s="8" t="n">
        <v>2</v>
      </c>
      <c r="M58" s="8" t="n">
        <v>1</v>
      </c>
      <c r="N58" s="8" t="n">
        <v>0</v>
      </c>
      <c r="O58" s="8" t="n">
        <v>0</v>
      </c>
      <c r="P58" s="8" t="n">
        <v>0</v>
      </c>
      <c r="Q58" s="8" t="n">
        <v>0</v>
      </c>
      <c r="R58" s="8" t="n">
        <v>1</v>
      </c>
    </row>
    <row r="59" customFormat="false" ht="14.25" hidden="false" customHeight="false" outlineLevel="0" collapsed="false">
      <c r="C59" s="1" t="n">
        <v>54</v>
      </c>
      <c r="D59" s="9"/>
      <c r="E59" s="7" t="s">
        <v>130</v>
      </c>
      <c r="F59" s="11" t="s">
        <v>131</v>
      </c>
      <c r="G59" s="8" t="n">
        <v>3</v>
      </c>
      <c r="H59" s="8" t="n">
        <v>3</v>
      </c>
      <c r="I59" s="8" t="n">
        <v>2</v>
      </c>
      <c r="J59" s="8" t="n">
        <v>1</v>
      </c>
      <c r="K59" s="8" t="n">
        <v>1</v>
      </c>
      <c r="L59" s="8" t="n">
        <v>2</v>
      </c>
      <c r="M59" s="8" t="n">
        <v>1</v>
      </c>
      <c r="N59" s="8" t="n">
        <v>0</v>
      </c>
      <c r="O59" s="8" t="n">
        <v>0</v>
      </c>
      <c r="P59" s="8" t="n">
        <v>0</v>
      </c>
      <c r="Q59" s="8" t="n">
        <v>0</v>
      </c>
      <c r="R59" s="8" t="n">
        <v>1</v>
      </c>
    </row>
    <row r="60" customFormat="false" ht="14.25" hidden="false" customHeight="false" outlineLevel="0" collapsed="false">
      <c r="C60" s="1" t="n">
        <v>55</v>
      </c>
      <c r="D60" s="9"/>
      <c r="E60" s="7" t="s">
        <v>132</v>
      </c>
      <c r="F60" s="11" t="s">
        <v>133</v>
      </c>
      <c r="G60" s="8" t="n">
        <v>3</v>
      </c>
      <c r="H60" s="8" t="n">
        <v>3</v>
      </c>
      <c r="I60" s="8" t="n">
        <v>2</v>
      </c>
      <c r="J60" s="8" t="n">
        <v>1</v>
      </c>
      <c r="K60" s="8" t="n">
        <v>1</v>
      </c>
      <c r="L60" s="8" t="n">
        <v>2</v>
      </c>
      <c r="M60" s="8" t="n">
        <v>1</v>
      </c>
      <c r="N60" s="8" t="n">
        <v>0</v>
      </c>
      <c r="O60" s="8" t="n">
        <v>0</v>
      </c>
      <c r="P60" s="8" t="n">
        <v>0</v>
      </c>
      <c r="Q60" s="8" t="n">
        <v>0</v>
      </c>
      <c r="R60" s="8" t="n">
        <v>1</v>
      </c>
    </row>
    <row r="61" customFormat="false" ht="14.25" hidden="false" customHeight="false" outlineLevel="0" collapsed="false">
      <c r="C61" s="1" t="n">
        <v>56</v>
      </c>
      <c r="D61" s="9"/>
      <c r="E61" s="7" t="s">
        <v>134</v>
      </c>
      <c r="F61" s="11" t="s">
        <v>135</v>
      </c>
      <c r="G61" s="8" t="n">
        <v>3</v>
      </c>
      <c r="H61" s="8" t="n">
        <v>3</v>
      </c>
      <c r="I61" s="8" t="n">
        <v>2</v>
      </c>
      <c r="J61" s="8" t="n">
        <v>1</v>
      </c>
      <c r="K61" s="8" t="n">
        <v>1</v>
      </c>
      <c r="L61" s="8" t="n">
        <v>2</v>
      </c>
      <c r="M61" s="8" t="n">
        <v>1</v>
      </c>
      <c r="N61" s="8" t="n">
        <v>0</v>
      </c>
      <c r="O61" s="8" t="n">
        <v>0</v>
      </c>
      <c r="P61" s="8" t="n">
        <v>0</v>
      </c>
      <c r="Q61" s="8" t="n">
        <v>0</v>
      </c>
      <c r="R61" s="8" t="n">
        <v>1</v>
      </c>
    </row>
    <row r="62" customFormat="false" ht="14.25" hidden="false" customHeight="false" outlineLevel="0" collapsed="false">
      <c r="C62" s="1" t="n">
        <v>57</v>
      </c>
      <c r="D62" s="9"/>
      <c r="E62" s="7" t="s">
        <v>136</v>
      </c>
      <c r="F62" s="11" t="s">
        <v>137</v>
      </c>
      <c r="G62" s="8" t="n">
        <v>3</v>
      </c>
      <c r="H62" s="8" t="n">
        <v>3</v>
      </c>
      <c r="I62" s="8" t="n">
        <v>3</v>
      </c>
      <c r="J62" s="8" t="n">
        <v>3</v>
      </c>
      <c r="K62" s="8" t="n">
        <v>3</v>
      </c>
      <c r="L62" s="8" t="n">
        <v>3</v>
      </c>
      <c r="M62" s="8" t="n">
        <v>3</v>
      </c>
      <c r="N62" s="8" t="n">
        <v>3</v>
      </c>
      <c r="O62" s="8" t="n">
        <v>3</v>
      </c>
      <c r="P62" s="8" t="n">
        <v>3</v>
      </c>
      <c r="Q62" s="8" t="n">
        <v>3</v>
      </c>
      <c r="R62" s="8" t="n">
        <v>3</v>
      </c>
    </row>
    <row r="63" customFormat="false" ht="14.25" hidden="false" customHeight="false" outlineLevel="0" collapsed="false">
      <c r="C63" s="1" t="n">
        <v>58</v>
      </c>
      <c r="D63" s="9"/>
      <c r="E63" s="7" t="s">
        <v>138</v>
      </c>
      <c r="F63" s="11" t="s">
        <v>139</v>
      </c>
      <c r="G63" s="8" t="n">
        <v>3</v>
      </c>
      <c r="H63" s="8" t="n">
        <v>3</v>
      </c>
      <c r="I63" s="8" t="n">
        <v>2</v>
      </c>
      <c r="J63" s="8" t="n">
        <v>1</v>
      </c>
      <c r="K63" s="8" t="n">
        <v>3</v>
      </c>
      <c r="L63" s="8" t="n">
        <v>2</v>
      </c>
      <c r="M63" s="8" t="n">
        <v>1</v>
      </c>
      <c r="N63" s="8" t="n">
        <v>1</v>
      </c>
      <c r="O63" s="8" t="n">
        <v>3</v>
      </c>
      <c r="P63" s="8" t="n">
        <v>3</v>
      </c>
      <c r="Q63" s="8" t="n">
        <v>1</v>
      </c>
      <c r="R63" s="8" t="n">
        <v>1</v>
      </c>
    </row>
    <row r="64" customFormat="false" ht="14.25" hidden="false" customHeight="false" outlineLevel="0" collapsed="false">
      <c r="C64" s="1" t="n">
        <v>59</v>
      </c>
      <c r="D64" s="9"/>
      <c r="E64" s="7" t="s">
        <v>140</v>
      </c>
      <c r="F64" s="11" t="s">
        <v>141</v>
      </c>
      <c r="G64" s="8" t="n">
        <v>3</v>
      </c>
      <c r="H64" s="8" t="n">
        <v>3</v>
      </c>
      <c r="I64" s="8" t="n">
        <v>3</v>
      </c>
      <c r="J64" s="8" t="n">
        <v>3</v>
      </c>
      <c r="K64" s="8" t="n">
        <v>3</v>
      </c>
      <c r="L64" s="8" t="n">
        <v>3</v>
      </c>
      <c r="M64" s="8" t="n">
        <v>3</v>
      </c>
      <c r="N64" s="8" t="n">
        <v>3</v>
      </c>
      <c r="O64" s="8" t="n">
        <v>3</v>
      </c>
      <c r="P64" s="8" t="n">
        <v>3</v>
      </c>
      <c r="Q64" s="8" t="n">
        <v>3</v>
      </c>
      <c r="R64" s="8" t="n">
        <v>3</v>
      </c>
    </row>
    <row r="65" customFormat="false" ht="14.25" hidden="false" customHeight="false" outlineLevel="0" collapsed="false">
      <c r="C65" s="1" t="n">
        <v>60</v>
      </c>
      <c r="D65" s="9" t="s">
        <v>162</v>
      </c>
      <c r="E65" s="7" t="s">
        <v>143</v>
      </c>
      <c r="F65" s="11" t="s">
        <v>144</v>
      </c>
      <c r="G65" s="8" t="n">
        <v>3</v>
      </c>
      <c r="H65" s="8" t="n">
        <v>3</v>
      </c>
      <c r="I65" s="8" t="n">
        <v>2</v>
      </c>
      <c r="J65" s="8" t="n">
        <v>1</v>
      </c>
      <c r="K65" s="8" t="n">
        <v>1</v>
      </c>
      <c r="L65" s="8" t="n">
        <v>2</v>
      </c>
      <c r="M65" s="8" t="n">
        <v>1</v>
      </c>
      <c r="N65" s="8" t="n">
        <v>0</v>
      </c>
      <c r="O65" s="8" t="n">
        <v>0</v>
      </c>
      <c r="P65" s="8" t="n">
        <v>0</v>
      </c>
      <c r="Q65" s="8" t="n">
        <v>0</v>
      </c>
      <c r="R65" s="8" t="n">
        <v>1</v>
      </c>
    </row>
    <row r="66" customFormat="false" ht="14.25" hidden="false" customHeight="false" outlineLevel="0" collapsed="false">
      <c r="C66" s="1" t="n">
        <v>61</v>
      </c>
      <c r="D66" s="9"/>
      <c r="E66" s="7" t="s">
        <v>145</v>
      </c>
      <c r="F66" s="11" t="s">
        <v>146</v>
      </c>
      <c r="G66" s="8" t="n">
        <v>3</v>
      </c>
      <c r="H66" s="8" t="n">
        <v>3</v>
      </c>
      <c r="I66" s="8" t="n">
        <v>2</v>
      </c>
      <c r="J66" s="8" t="n">
        <v>1</v>
      </c>
      <c r="K66" s="8" t="n">
        <v>1</v>
      </c>
      <c r="L66" s="8" t="n">
        <v>2</v>
      </c>
      <c r="M66" s="8" t="n">
        <v>1</v>
      </c>
      <c r="N66" s="8" t="n">
        <v>0</v>
      </c>
      <c r="O66" s="8" t="n">
        <v>0</v>
      </c>
      <c r="P66" s="8" t="n">
        <v>0</v>
      </c>
      <c r="Q66" s="8" t="n">
        <v>0</v>
      </c>
      <c r="R66" s="8" t="n">
        <v>1</v>
      </c>
    </row>
    <row r="67" customFormat="false" ht="14.25" hidden="false" customHeight="false" outlineLevel="0" collapsed="false">
      <c r="C67" s="1" t="n">
        <v>62</v>
      </c>
      <c r="D67" s="9"/>
      <c r="E67" s="7" t="s">
        <v>147</v>
      </c>
      <c r="F67" s="11" t="s">
        <v>148</v>
      </c>
      <c r="G67" s="8" t="n">
        <v>3</v>
      </c>
      <c r="H67" s="8" t="n">
        <v>3</v>
      </c>
      <c r="I67" s="8" t="n">
        <v>2</v>
      </c>
      <c r="J67" s="8" t="n">
        <v>1</v>
      </c>
      <c r="K67" s="8" t="n">
        <v>1</v>
      </c>
      <c r="L67" s="8" t="n">
        <v>2</v>
      </c>
      <c r="M67" s="8" t="n">
        <v>1</v>
      </c>
      <c r="N67" s="8" t="n">
        <v>0</v>
      </c>
      <c r="O67" s="8" t="n">
        <v>0</v>
      </c>
      <c r="P67" s="8" t="n">
        <v>0</v>
      </c>
      <c r="Q67" s="8" t="n">
        <v>0</v>
      </c>
      <c r="R67" s="8" t="n">
        <v>1</v>
      </c>
    </row>
    <row r="68" customFormat="false" ht="14.25" hidden="false" customHeight="false" outlineLevel="0" collapsed="false">
      <c r="C68" s="1" t="n">
        <v>63</v>
      </c>
      <c r="D68" s="9"/>
      <c r="E68" s="7" t="s">
        <v>149</v>
      </c>
      <c r="F68" s="11" t="s">
        <v>150</v>
      </c>
      <c r="G68" s="8" t="n">
        <v>3</v>
      </c>
      <c r="H68" s="8" t="n">
        <v>3</v>
      </c>
      <c r="I68" s="8" t="n">
        <v>3</v>
      </c>
      <c r="J68" s="8" t="n">
        <v>3</v>
      </c>
      <c r="K68" s="8" t="n">
        <v>3</v>
      </c>
      <c r="L68" s="8" t="n">
        <v>3</v>
      </c>
      <c r="M68" s="8" t="n">
        <v>3</v>
      </c>
      <c r="N68" s="8" t="n">
        <v>3</v>
      </c>
      <c r="O68" s="8" t="n">
        <v>3</v>
      </c>
      <c r="P68" s="8" t="n">
        <v>3</v>
      </c>
      <c r="Q68" s="8" t="n">
        <v>3</v>
      </c>
      <c r="R68" s="8" t="n">
        <v>3</v>
      </c>
    </row>
    <row r="69" customFormat="false" ht="14.25" hidden="false" customHeight="false" outlineLevel="0" collapsed="false">
      <c r="C69" s="1" t="n">
        <v>64</v>
      </c>
      <c r="D69" s="9"/>
      <c r="E69" s="7" t="s">
        <v>151</v>
      </c>
      <c r="F69" s="11" t="s">
        <v>152</v>
      </c>
      <c r="G69" s="8" t="n">
        <v>3</v>
      </c>
      <c r="H69" s="8" t="n">
        <v>3</v>
      </c>
      <c r="I69" s="8" t="n">
        <v>3</v>
      </c>
      <c r="J69" s="8" t="n">
        <v>3</v>
      </c>
      <c r="K69" s="8" t="n">
        <v>3</v>
      </c>
      <c r="L69" s="8" t="n">
        <v>3</v>
      </c>
      <c r="M69" s="8" t="n">
        <v>3</v>
      </c>
      <c r="N69" s="8" t="n">
        <v>3</v>
      </c>
      <c r="O69" s="8" t="n">
        <v>3</v>
      </c>
      <c r="P69" s="8" t="n">
        <v>3</v>
      </c>
      <c r="Q69" s="8" t="n">
        <v>3</v>
      </c>
      <c r="R69" s="8" t="n">
        <v>3</v>
      </c>
    </row>
    <row r="70" customFormat="false" ht="14.25" hidden="false" customHeight="false" outlineLevel="0" collapsed="false">
      <c r="G70" s="12" t="n">
        <f aca="false">SUM(G6:G69)</f>
        <v>171</v>
      </c>
      <c r="H70" s="12" t="n">
        <f aca="false">SUM(H6:H69)</f>
        <v>166</v>
      </c>
      <c r="I70" s="12" t="n">
        <f aca="false">SUM(I6:I69)</f>
        <v>123</v>
      </c>
      <c r="J70" s="12" t="n">
        <f aca="false">SUM(J6:J69)</f>
        <v>80</v>
      </c>
      <c r="K70" s="12" t="n">
        <f aca="false">SUM(K6:K69)</f>
        <v>99</v>
      </c>
      <c r="L70" s="12" t="n">
        <f aca="false">SUM(L6:L69)</f>
        <v>110</v>
      </c>
      <c r="M70" s="12" t="n">
        <f aca="false">SUM(M6:M69)</f>
        <v>80</v>
      </c>
      <c r="N70" s="12" t="n">
        <f aca="false">SUM(N6:N69)</f>
        <v>42</v>
      </c>
      <c r="O70" s="12" t="n">
        <f aca="false">SUM(O6:O69)</f>
        <v>81</v>
      </c>
      <c r="P70" s="12" t="n">
        <f aca="false">SUM(P6:P69)</f>
        <v>77</v>
      </c>
      <c r="Q70" s="12" t="n">
        <f aca="false">SUM(Q6:Q69)</f>
        <v>54</v>
      </c>
      <c r="R70" s="12" t="n">
        <f aca="false">SUM(R6:R69)</f>
        <v>83</v>
      </c>
    </row>
  </sheetData>
  <mergeCells count="8">
    <mergeCell ref="D6:D14"/>
    <mergeCell ref="D15:D23"/>
    <mergeCell ref="D24:D32"/>
    <mergeCell ref="D33:D39"/>
    <mergeCell ref="D40:D48"/>
    <mergeCell ref="D49:D57"/>
    <mergeCell ref="D58:D64"/>
    <mergeCell ref="D65:D6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S70"/>
  <sheetViews>
    <sheetView showFormulas="false" showGridLines="true" showRowColHeaders="true" showZeros="true" rightToLeft="false" tabSelected="false" showOutlineSymbols="true" defaultGridColor="true" view="normal" topLeftCell="A46" colorId="64" zoomScale="100" zoomScaleNormal="100" zoomScalePageLayoutView="100" workbookViewId="0">
      <selection pane="topLeft" activeCell="D9" activeCellId="0" sqref="D9"/>
    </sheetView>
  </sheetViews>
  <sheetFormatPr defaultColWidth="8.87890625" defaultRowHeight="14.25" zeroHeight="false" outlineLevelRow="0" outlineLevelCol="0"/>
  <cols>
    <col collapsed="false" customWidth="true" hidden="false" outlineLevel="0" max="1" min="1" style="1" width="3.79"/>
    <col collapsed="false" customWidth="false" hidden="false" outlineLevel="0" max="2" min="2" style="1" width="8.88"/>
    <col collapsed="false" customWidth="true" hidden="false" outlineLevel="0" max="3" min="3" style="1" width="11.66"/>
    <col collapsed="false" customWidth="true" hidden="false" outlineLevel="0" max="4" min="4" style="1" width="50.97"/>
    <col collapsed="false" customWidth="true" hidden="false" outlineLevel="0" max="5" min="5" style="1" width="7.44"/>
    <col collapsed="false" customWidth="true" hidden="false" outlineLevel="0" max="6" min="6" style="1" width="9.26"/>
    <col collapsed="false" customWidth="true" hidden="false" outlineLevel="0" max="7" min="7" style="1" width="6.88"/>
    <col collapsed="false" customWidth="true" hidden="false" outlineLevel="0" max="19" min="8" style="1" width="9.4"/>
    <col collapsed="false" customWidth="false" hidden="false" outlineLevel="0" max="1024" min="20" style="1" width="8.88"/>
  </cols>
  <sheetData>
    <row r="2" customFormat="false" ht="14.25" hidden="false" customHeight="false" outlineLevel="0" collapsed="false">
      <c r="D2" s="2" t="s">
        <v>163</v>
      </c>
    </row>
    <row r="4" customFormat="false" ht="14.25" hidden="false" customHeight="false" outlineLevel="0" collapsed="false"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customFormat="false" ht="42.75" hidden="false" customHeight="false" outlineLevel="0" collapsed="false">
      <c r="A5" s="1" t="s">
        <v>1</v>
      </c>
      <c r="B5" s="5" t="s">
        <v>2</v>
      </c>
      <c r="C5" s="5" t="s">
        <v>3</v>
      </c>
      <c r="D5" s="5" t="s">
        <v>164</v>
      </c>
      <c r="E5" s="14" t="s">
        <v>165</v>
      </c>
      <c r="F5" s="14" t="s">
        <v>166</v>
      </c>
      <c r="G5" s="14" t="s">
        <v>167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5" t="s">
        <v>16</v>
      </c>
    </row>
    <row r="6" customFormat="false" ht="13.8" hidden="false" customHeight="false" outlineLevel="0" collapsed="false">
      <c r="A6" s="1" t="n">
        <v>1</v>
      </c>
      <c r="B6" s="9" t="s">
        <v>17</v>
      </c>
      <c r="C6" s="7" t="s">
        <v>18</v>
      </c>
      <c r="D6" s="7" t="s">
        <v>19</v>
      </c>
      <c r="E6" s="1" t="n">
        <v>2.31</v>
      </c>
      <c r="F6" s="1" t="n">
        <v>2.87</v>
      </c>
      <c r="G6" s="1" t="n">
        <f aca="false">0.7*E6+0.3*F6</f>
        <v>2.478</v>
      </c>
      <c r="H6" s="15" t="n">
        <f aca="false">$G6*PAM!G6/3</f>
        <v>2.478</v>
      </c>
      <c r="I6" s="15" t="n">
        <f aca="false">$G6*PAM!H6/3</f>
        <v>2.478</v>
      </c>
      <c r="J6" s="15" t="n">
        <f aca="false">$G6*PAM!I6/3</f>
        <v>1.652</v>
      </c>
      <c r="K6" s="15" t="n">
        <f aca="false">$G6*PAM!J6/3</f>
        <v>1.652</v>
      </c>
      <c r="L6" s="15" t="n">
        <f aca="false">$G6*PAM!K6/3</f>
        <v>0.826</v>
      </c>
      <c r="M6" s="15" t="n">
        <f aca="false">$G6*PAM!L6/3</f>
        <v>1.652</v>
      </c>
      <c r="N6" s="15" t="n">
        <f aca="false">$G6*PAM!M6/3</f>
        <v>0.826</v>
      </c>
      <c r="O6" s="15" t="n">
        <f aca="false">$G6*PAM!N6/3</f>
        <v>0</v>
      </c>
      <c r="P6" s="15" t="n">
        <f aca="false">$G6*PAM!O6/3</f>
        <v>0</v>
      </c>
      <c r="Q6" s="15" t="n">
        <f aca="false">$G6*PAM!P6/3</f>
        <v>0</v>
      </c>
      <c r="R6" s="15" t="n">
        <f aca="false">$G6*PAM!Q6/3</f>
        <v>0.826</v>
      </c>
      <c r="S6" s="15" t="n">
        <f aca="false">$G6*PAM!R6/3</f>
        <v>0.826</v>
      </c>
    </row>
    <row r="7" customFormat="false" ht="13.8" hidden="false" customHeight="false" outlineLevel="0" collapsed="false">
      <c r="A7" s="1" t="n">
        <v>2</v>
      </c>
      <c r="B7" s="9"/>
      <c r="C7" s="7" t="s">
        <v>21</v>
      </c>
      <c r="D7" s="7" t="s">
        <v>22</v>
      </c>
      <c r="E7" s="1" t="n">
        <v>2.41</v>
      </c>
      <c r="F7" s="1" t="n">
        <v>2.76</v>
      </c>
      <c r="G7" s="1" t="n">
        <f aca="false">0.7*E7+0.3*F7</f>
        <v>2.515</v>
      </c>
      <c r="H7" s="15" t="n">
        <f aca="false">$G7*PAM!G7/3</f>
        <v>2.515</v>
      </c>
      <c r="I7" s="15" t="n">
        <f aca="false">$G7*PAM!H7/3</f>
        <v>2.515</v>
      </c>
      <c r="J7" s="15" t="n">
        <f aca="false">$G7*PAM!I7/3</f>
        <v>1.67666666666667</v>
      </c>
      <c r="K7" s="15" t="n">
        <f aca="false">$G7*PAM!J7/3</f>
        <v>0.838333333333333</v>
      </c>
      <c r="L7" s="15" t="n">
        <f aca="false">$G7*PAM!K7/3</f>
        <v>2.515</v>
      </c>
      <c r="M7" s="15" t="n">
        <f aca="false">$G7*PAM!L7/3</f>
        <v>1.67666666666667</v>
      </c>
      <c r="N7" s="15" t="n">
        <f aca="false">$G7*PAM!M7/3</f>
        <v>0.838333333333333</v>
      </c>
      <c r="O7" s="15" t="n">
        <f aca="false">$G7*PAM!N7/3</f>
        <v>0.838333333333333</v>
      </c>
      <c r="P7" s="15" t="n">
        <f aca="false">$G7*PAM!O7/3</f>
        <v>2.515</v>
      </c>
      <c r="Q7" s="15" t="n">
        <f aca="false">$G7*PAM!P7/3</f>
        <v>2.515</v>
      </c>
      <c r="R7" s="15" t="n">
        <f aca="false">$G7*PAM!Q7/3</f>
        <v>0.838333333333333</v>
      </c>
      <c r="S7" s="15" t="n">
        <f aca="false">$G7*PAM!R7/3</f>
        <v>0.838333333333333</v>
      </c>
    </row>
    <row r="8" customFormat="false" ht="13.8" hidden="false" customHeight="false" outlineLevel="0" collapsed="false">
      <c r="A8" s="1" t="n">
        <v>3</v>
      </c>
      <c r="B8" s="9"/>
      <c r="C8" s="7" t="s">
        <v>23</v>
      </c>
      <c r="D8" s="7" t="s">
        <v>24</v>
      </c>
      <c r="E8" s="1" t="n">
        <v>2.54</v>
      </c>
      <c r="F8" s="1" t="n">
        <v>2.91</v>
      </c>
      <c r="G8" s="1" t="n">
        <f aca="false">0.7*E8+0.3*F8</f>
        <v>2.651</v>
      </c>
      <c r="H8" s="15" t="n">
        <f aca="false">$G8*PAM!G8/3</f>
        <v>2.651</v>
      </c>
      <c r="I8" s="15" t="n">
        <f aca="false">$G8*PAM!H8/3</f>
        <v>2.651</v>
      </c>
      <c r="J8" s="15" t="n">
        <f aca="false">$G8*PAM!I8/3</f>
        <v>1.76733333333333</v>
      </c>
      <c r="K8" s="15" t="n">
        <f aca="false">$G8*PAM!J8/3</f>
        <v>0.883666666666667</v>
      </c>
      <c r="L8" s="15" t="n">
        <f aca="false">$G8*PAM!K8/3</f>
        <v>0.883666666666667</v>
      </c>
      <c r="M8" s="15" t="n">
        <f aca="false">$G8*PAM!L8/3</f>
        <v>1.76733333333333</v>
      </c>
      <c r="N8" s="15" t="n">
        <f aca="false">$G8*PAM!M8/3</f>
        <v>0.883666666666667</v>
      </c>
      <c r="O8" s="15" t="n">
        <f aca="false">$G8*PAM!N8/3</f>
        <v>0</v>
      </c>
      <c r="P8" s="15" t="n">
        <f aca="false">$G8*PAM!O8/3</f>
        <v>0</v>
      </c>
      <c r="Q8" s="15" t="n">
        <f aca="false">$G8*PAM!P8/3</f>
        <v>0</v>
      </c>
      <c r="R8" s="15" t="n">
        <f aca="false">$G8*PAM!Q8/3</f>
        <v>0</v>
      </c>
      <c r="S8" s="15" t="n">
        <f aca="false">$G8*PAM!R8/3</f>
        <v>0.883666666666667</v>
      </c>
    </row>
    <row r="9" customFormat="false" ht="13.8" hidden="false" customHeight="false" outlineLevel="0" collapsed="false">
      <c r="A9" s="1" t="n">
        <v>4</v>
      </c>
      <c r="B9" s="9"/>
      <c r="C9" s="7" t="s">
        <v>25</v>
      </c>
      <c r="D9" s="7" t="s">
        <v>26</v>
      </c>
      <c r="E9" s="1" t="n">
        <v>2.56</v>
      </c>
      <c r="F9" s="1" t="n">
        <v>2.65</v>
      </c>
      <c r="G9" s="1" t="n">
        <f aca="false">0.7*E9+0.3*F9</f>
        <v>2.587</v>
      </c>
      <c r="H9" s="15" t="n">
        <f aca="false">$G9*PAM!G9/3</f>
        <v>0</v>
      </c>
      <c r="I9" s="15" t="n">
        <f aca="false">$G9*PAM!H9/3</f>
        <v>0</v>
      </c>
      <c r="J9" s="15" t="n">
        <f aca="false">$G9*PAM!I9/3</f>
        <v>0</v>
      </c>
      <c r="K9" s="15" t="n">
        <f aca="false">$G9*PAM!J9/3</f>
        <v>0</v>
      </c>
      <c r="L9" s="15" t="n">
        <f aca="false">$G9*PAM!K9/3</f>
        <v>0</v>
      </c>
      <c r="M9" s="15" t="n">
        <f aca="false">$G9*PAM!L9/3</f>
        <v>0</v>
      </c>
      <c r="N9" s="15" t="n">
        <f aca="false">$G9*PAM!M9/3</f>
        <v>0</v>
      </c>
      <c r="O9" s="15" t="n">
        <f aca="false">$G9*PAM!N9/3</f>
        <v>0</v>
      </c>
      <c r="P9" s="15" t="n">
        <f aca="false">$G9*PAM!O9/3</f>
        <v>0.862333333333333</v>
      </c>
      <c r="Q9" s="15" t="n">
        <f aca="false">$G9*PAM!P9/3</f>
        <v>2.587</v>
      </c>
      <c r="R9" s="15" t="n">
        <f aca="false">$G9*PAM!Q9/3</f>
        <v>0.862333333333333</v>
      </c>
      <c r="S9" s="15" t="n">
        <f aca="false">$G9*PAM!R9/3</f>
        <v>0</v>
      </c>
    </row>
    <row r="10" customFormat="false" ht="13.8" hidden="false" customHeight="false" outlineLevel="0" collapsed="false">
      <c r="A10" s="1" t="n">
        <v>5</v>
      </c>
      <c r="B10" s="9"/>
      <c r="C10" s="7" t="s">
        <v>27</v>
      </c>
      <c r="D10" s="7" t="s">
        <v>28</v>
      </c>
      <c r="E10" s="1" t="n">
        <v>2.83</v>
      </c>
      <c r="F10" s="1" t="n">
        <v>2.78</v>
      </c>
      <c r="G10" s="1" t="n">
        <f aca="false">0.7*E10+0.3*F10</f>
        <v>2.815</v>
      </c>
      <c r="H10" s="15" t="n">
        <f aca="false">$G10*PAM!G10/3</f>
        <v>2.815</v>
      </c>
      <c r="I10" s="15" t="n">
        <f aca="false">$G10*PAM!H10/3</f>
        <v>2.815</v>
      </c>
      <c r="J10" s="15" t="n">
        <f aca="false">$G10*PAM!I10/3</f>
        <v>1.87666666666667</v>
      </c>
      <c r="K10" s="15" t="n">
        <f aca="false">$G10*PAM!J10/3</f>
        <v>0.938333333333333</v>
      </c>
      <c r="L10" s="15" t="n">
        <f aca="false">$G10*PAM!K10/3</f>
        <v>1.87666666666667</v>
      </c>
      <c r="M10" s="15" t="n">
        <f aca="false">$G10*PAM!L10/3</f>
        <v>0</v>
      </c>
      <c r="N10" s="15" t="n">
        <f aca="false">$G10*PAM!M10/3</f>
        <v>0</v>
      </c>
      <c r="O10" s="15" t="n">
        <f aca="false">$G10*PAM!N10/3</f>
        <v>0</v>
      </c>
      <c r="P10" s="15" t="n">
        <f aca="false">$G10*PAM!O10/3</f>
        <v>2.815</v>
      </c>
      <c r="Q10" s="15" t="n">
        <f aca="false">$G10*PAM!P10/3</f>
        <v>0.938333333333333</v>
      </c>
      <c r="R10" s="15" t="n">
        <f aca="false">$G10*PAM!Q10/3</f>
        <v>0</v>
      </c>
      <c r="S10" s="15" t="n">
        <f aca="false">$G10*PAM!R10/3</f>
        <v>0.938333333333333</v>
      </c>
    </row>
    <row r="11" customFormat="false" ht="13.8" hidden="false" customHeight="false" outlineLevel="0" collapsed="false">
      <c r="A11" s="1" t="n">
        <v>6</v>
      </c>
      <c r="B11" s="9"/>
      <c r="C11" s="7" t="s">
        <v>29</v>
      </c>
      <c r="D11" s="7" t="s">
        <v>30</v>
      </c>
      <c r="E11" s="1" t="n">
        <v>2.73</v>
      </c>
      <c r="F11" s="1" t="n">
        <v>2.56</v>
      </c>
      <c r="G11" s="1" t="n">
        <f aca="false">0.7*E11+0.3*F11</f>
        <v>2.679</v>
      </c>
      <c r="H11" s="15" t="n">
        <f aca="false">$G11*PAM!G11/3</f>
        <v>2.679</v>
      </c>
      <c r="I11" s="15" t="n">
        <f aca="false">$G11*PAM!H11/3</f>
        <v>2.679</v>
      </c>
      <c r="J11" s="15" t="n">
        <f aca="false">$G11*PAM!I11/3</f>
        <v>1.786</v>
      </c>
      <c r="K11" s="15" t="n">
        <f aca="false">$G11*PAM!J11/3</f>
        <v>0.893</v>
      </c>
      <c r="L11" s="15" t="n">
        <f aca="false">$G11*PAM!K11/3</f>
        <v>2.679</v>
      </c>
      <c r="M11" s="15" t="n">
        <f aca="false">$G11*PAM!L11/3</f>
        <v>1.786</v>
      </c>
      <c r="N11" s="15" t="n">
        <f aca="false">$G11*PAM!M11/3</f>
        <v>0.893</v>
      </c>
      <c r="O11" s="15" t="n">
        <f aca="false">$G11*PAM!N11/3</f>
        <v>0.893</v>
      </c>
      <c r="P11" s="15" t="n">
        <f aca="false">$G11*PAM!O11/3</f>
        <v>2.679</v>
      </c>
      <c r="Q11" s="15" t="n">
        <f aca="false">$G11*PAM!P11/3</f>
        <v>2.679</v>
      </c>
      <c r="R11" s="15" t="n">
        <f aca="false">$G11*PAM!Q11/3</f>
        <v>0.893</v>
      </c>
      <c r="S11" s="15" t="n">
        <f aca="false">$G11*PAM!R11/3</f>
        <v>0.893</v>
      </c>
    </row>
    <row r="12" customFormat="false" ht="13.8" hidden="false" customHeight="false" outlineLevel="0" collapsed="false">
      <c r="A12" s="1" t="n">
        <v>7</v>
      </c>
      <c r="B12" s="9"/>
      <c r="C12" s="7" t="s">
        <v>31</v>
      </c>
      <c r="D12" s="7" t="s">
        <v>32</v>
      </c>
      <c r="E12" s="1" t="n">
        <v>2.82</v>
      </c>
      <c r="F12" s="1" t="n">
        <v>2.63</v>
      </c>
      <c r="G12" s="1" t="n">
        <f aca="false">0.7*E12+0.3*F12</f>
        <v>2.763</v>
      </c>
      <c r="H12" s="15" t="n">
        <f aca="false">$G12*PAM!G12/3</f>
        <v>2.763</v>
      </c>
      <c r="I12" s="15" t="n">
        <f aca="false">$G12*PAM!H12/3</f>
        <v>2.763</v>
      </c>
      <c r="J12" s="15" t="n">
        <f aca="false">$G12*PAM!I12/3</f>
        <v>1.842</v>
      </c>
      <c r="K12" s="15" t="n">
        <f aca="false">$G12*PAM!J12/3</f>
        <v>0.921</v>
      </c>
      <c r="L12" s="15" t="n">
        <f aca="false">$G12*PAM!K12/3</f>
        <v>2.763</v>
      </c>
      <c r="M12" s="15" t="n">
        <f aca="false">$G12*PAM!L12/3</f>
        <v>1.842</v>
      </c>
      <c r="N12" s="15" t="n">
        <f aca="false">$G12*PAM!M12/3</f>
        <v>0.921</v>
      </c>
      <c r="O12" s="15" t="n">
        <f aca="false">$G12*PAM!N12/3</f>
        <v>0.921</v>
      </c>
      <c r="P12" s="15" t="n">
        <f aca="false">$G12*PAM!O12/3</f>
        <v>2.763</v>
      </c>
      <c r="Q12" s="15" t="n">
        <f aca="false">$G12*PAM!P12/3</f>
        <v>2.763</v>
      </c>
      <c r="R12" s="15" t="n">
        <f aca="false">$G12*PAM!Q12/3</f>
        <v>0.921</v>
      </c>
      <c r="S12" s="15" t="n">
        <f aca="false">$G12*PAM!R12/3</f>
        <v>0.921</v>
      </c>
    </row>
    <row r="13" customFormat="false" ht="13.8" hidden="false" customHeight="false" outlineLevel="0" collapsed="false">
      <c r="A13" s="1" t="n">
        <v>8</v>
      </c>
      <c r="B13" s="9"/>
      <c r="C13" s="7" t="s">
        <v>33</v>
      </c>
      <c r="D13" s="7" t="s">
        <v>34</v>
      </c>
      <c r="E13" s="1" t="n">
        <v>2.72</v>
      </c>
      <c r="F13" s="1" t="n">
        <v>2.61</v>
      </c>
      <c r="G13" s="1" t="n">
        <f aca="false">0.7*E13+0.3*F13</f>
        <v>2.687</v>
      </c>
      <c r="H13" s="15" t="n">
        <f aca="false">$G13*PAM!G13/3</f>
        <v>0</v>
      </c>
      <c r="I13" s="15" t="n">
        <f aca="false">$G13*PAM!H13/3</f>
        <v>0</v>
      </c>
      <c r="J13" s="15" t="n">
        <f aca="false">$G13*PAM!I13/3</f>
        <v>0</v>
      </c>
      <c r="K13" s="15" t="n">
        <f aca="false">$G13*PAM!J13/3</f>
        <v>0</v>
      </c>
      <c r="L13" s="15" t="n">
        <f aca="false">$G13*PAM!K13/3</f>
        <v>0</v>
      </c>
      <c r="M13" s="15" t="n">
        <f aca="false">$G13*PAM!L13/3</f>
        <v>0</v>
      </c>
      <c r="N13" s="15" t="n">
        <f aca="false">$G13*PAM!M13/3</f>
        <v>0</v>
      </c>
      <c r="O13" s="15" t="n">
        <f aca="false">$G13*PAM!N13/3</f>
        <v>0</v>
      </c>
      <c r="P13" s="15" t="n">
        <f aca="false">$G13*PAM!O13/3</f>
        <v>0.895666666666667</v>
      </c>
      <c r="Q13" s="15" t="n">
        <f aca="false">$G13*PAM!P13/3</f>
        <v>2.687</v>
      </c>
      <c r="R13" s="15" t="n">
        <f aca="false">$G13*PAM!Q13/3</f>
        <v>0.895666666666667</v>
      </c>
      <c r="S13" s="15" t="n">
        <f aca="false">$G13*PAM!R13/3</f>
        <v>0</v>
      </c>
    </row>
    <row r="14" customFormat="false" ht="13.8" hidden="false" customHeight="false" outlineLevel="0" collapsed="false">
      <c r="A14" s="1" t="n">
        <v>9</v>
      </c>
      <c r="B14" s="9"/>
      <c r="C14" s="7" t="s">
        <v>35</v>
      </c>
      <c r="D14" s="7" t="s">
        <v>36</v>
      </c>
      <c r="E14" s="1" t="n">
        <v>2.81</v>
      </c>
      <c r="F14" s="1" t="n">
        <v>2.72</v>
      </c>
      <c r="G14" s="1" t="n">
        <f aca="false">0.7*E14+0.3*F14</f>
        <v>2.783</v>
      </c>
      <c r="H14" s="15" t="n">
        <f aca="false">$G14*PAM!G14/3</f>
        <v>0</v>
      </c>
      <c r="I14" s="15" t="n">
        <f aca="false">$G14*PAM!H14/3</f>
        <v>0</v>
      </c>
      <c r="J14" s="15" t="n">
        <f aca="false">$G14*PAM!I14/3</f>
        <v>0.927666666666667</v>
      </c>
      <c r="K14" s="15" t="n">
        <f aca="false">$G14*PAM!J14/3</f>
        <v>0</v>
      </c>
      <c r="L14" s="15" t="n">
        <f aca="false">$G14*PAM!K14/3</f>
        <v>1.85533333333333</v>
      </c>
      <c r="M14" s="15" t="n">
        <f aca="false">$G14*PAM!L14/3</f>
        <v>1.85533333333333</v>
      </c>
      <c r="N14" s="15" t="n">
        <f aca="false">$G14*PAM!M14/3</f>
        <v>0.927666666666667</v>
      </c>
      <c r="O14" s="15" t="n">
        <f aca="false">$G14*PAM!N14/3</f>
        <v>0.927666666666667</v>
      </c>
      <c r="P14" s="15" t="n">
        <f aca="false">$G14*PAM!O14/3</f>
        <v>2.783</v>
      </c>
      <c r="Q14" s="15" t="n">
        <f aca="false">$G14*PAM!P14/3</f>
        <v>0.927666666666667</v>
      </c>
      <c r="R14" s="15" t="n">
        <f aca="false">$G14*PAM!Q14/3</f>
        <v>1.85533333333333</v>
      </c>
      <c r="S14" s="15" t="n">
        <f aca="false">$G14*PAM!R14/3</f>
        <v>0.927666666666667</v>
      </c>
    </row>
    <row r="15" customFormat="false" ht="13.8" hidden="false" customHeight="false" outlineLevel="0" collapsed="false">
      <c r="A15" s="1" t="n">
        <v>10</v>
      </c>
      <c r="B15" s="9" t="s">
        <v>37</v>
      </c>
      <c r="C15" s="7" t="s">
        <v>38</v>
      </c>
      <c r="D15" s="7" t="s">
        <v>39</v>
      </c>
      <c r="E15" s="1" t="n">
        <v>2.43</v>
      </c>
      <c r="F15" s="1" t="n">
        <v>2.34</v>
      </c>
      <c r="G15" s="1" t="n">
        <f aca="false">0.7*E15+0.3*F15</f>
        <v>2.403</v>
      </c>
      <c r="H15" s="15" t="n">
        <f aca="false">$G15*PAM!G15/3</f>
        <v>2.403</v>
      </c>
      <c r="I15" s="15" t="n">
        <f aca="false">$G15*PAM!H15/3</f>
        <v>2.403</v>
      </c>
      <c r="J15" s="15" t="n">
        <f aca="false">$G15*PAM!I15/3</f>
        <v>1.602</v>
      </c>
      <c r="K15" s="15" t="n">
        <f aca="false">$G15*PAM!J15/3</f>
        <v>1.602</v>
      </c>
      <c r="L15" s="15" t="n">
        <f aca="false">$G15*PAM!K15/3</f>
        <v>0.801</v>
      </c>
      <c r="M15" s="15" t="n">
        <f aca="false">$G15*PAM!L15/3</f>
        <v>1.602</v>
      </c>
      <c r="N15" s="15" t="n">
        <f aca="false">$G15*PAM!M15/3</f>
        <v>0.801</v>
      </c>
      <c r="O15" s="15" t="n">
        <f aca="false">$G15*PAM!N15/3</f>
        <v>0</v>
      </c>
      <c r="P15" s="15" t="n">
        <f aca="false">$G15*PAM!O15/3</f>
        <v>0</v>
      </c>
      <c r="Q15" s="15" t="n">
        <f aca="false">$G15*PAM!P15/3</f>
        <v>0</v>
      </c>
      <c r="R15" s="15" t="n">
        <f aca="false">$G15*PAM!Q15/3</f>
        <v>0.801</v>
      </c>
      <c r="S15" s="15" t="n">
        <f aca="false">$G15*PAM!R15/3</f>
        <v>0.801</v>
      </c>
    </row>
    <row r="16" customFormat="false" ht="13.8" hidden="false" customHeight="false" outlineLevel="0" collapsed="false">
      <c r="A16" s="1" t="n">
        <v>11</v>
      </c>
      <c r="B16" s="9"/>
      <c r="C16" s="7" t="s">
        <v>40</v>
      </c>
      <c r="D16" s="7" t="s">
        <v>41</v>
      </c>
      <c r="E16" s="1" t="n">
        <v>2.14</v>
      </c>
      <c r="F16" s="1" t="n">
        <v>2.32</v>
      </c>
      <c r="G16" s="1" t="n">
        <f aca="false">0.7*E16+0.3*F16</f>
        <v>2.194</v>
      </c>
      <c r="H16" s="15" t="n">
        <f aca="false">$G16*PAM!G16/3</f>
        <v>2.194</v>
      </c>
      <c r="I16" s="15" t="n">
        <f aca="false">$G16*PAM!H16/3</f>
        <v>2.194</v>
      </c>
      <c r="J16" s="15" t="n">
        <f aca="false">$G16*PAM!I16/3</f>
        <v>0.731333333333333</v>
      </c>
      <c r="K16" s="15" t="n">
        <f aca="false">$G16*PAM!J16/3</f>
        <v>0</v>
      </c>
      <c r="L16" s="15" t="n">
        <f aca="false">$G16*PAM!K16/3</f>
        <v>0</v>
      </c>
      <c r="M16" s="15" t="n">
        <f aca="false">$G16*PAM!L16/3</f>
        <v>0</v>
      </c>
      <c r="N16" s="15" t="n">
        <f aca="false">$G16*PAM!M16/3</f>
        <v>0.731333333333333</v>
      </c>
      <c r="O16" s="15" t="n">
        <f aca="false">$G16*PAM!N16/3</f>
        <v>0</v>
      </c>
      <c r="P16" s="15" t="n">
        <f aca="false">$G16*PAM!O16/3</f>
        <v>0</v>
      </c>
      <c r="Q16" s="15" t="n">
        <f aca="false">$G16*PAM!P16/3</f>
        <v>0.731333333333333</v>
      </c>
      <c r="R16" s="15" t="n">
        <f aca="false">$G16*PAM!Q16/3</f>
        <v>0.731333333333333</v>
      </c>
      <c r="S16" s="15" t="n">
        <f aca="false">$G16*PAM!R16/3</f>
        <v>0.731333333333333</v>
      </c>
    </row>
    <row r="17" customFormat="false" ht="13.8" hidden="false" customHeight="false" outlineLevel="0" collapsed="false">
      <c r="A17" s="1" t="n">
        <v>12</v>
      </c>
      <c r="B17" s="9"/>
      <c r="C17" s="7" t="s">
        <v>42</v>
      </c>
      <c r="D17" s="7" t="s">
        <v>43</v>
      </c>
      <c r="E17" s="1" t="n">
        <v>2.59</v>
      </c>
      <c r="F17" s="1" t="n">
        <v>2.48</v>
      </c>
      <c r="G17" s="1" t="n">
        <f aca="false">0.7*E17+0.3*F17</f>
        <v>2.557</v>
      </c>
      <c r="H17" s="15" t="n">
        <f aca="false">$G17*PAM!G17/3</f>
        <v>2.557</v>
      </c>
      <c r="I17" s="15" t="n">
        <f aca="false">$G17*PAM!H17/3</f>
        <v>1.70466666666667</v>
      </c>
      <c r="J17" s="15" t="n">
        <f aca="false">$G17*PAM!I17/3</f>
        <v>2.557</v>
      </c>
      <c r="K17" s="15" t="n">
        <f aca="false">$G17*PAM!J17/3</f>
        <v>2.557</v>
      </c>
      <c r="L17" s="15" t="n">
        <f aca="false">$G17*PAM!K17/3</f>
        <v>1.70466666666667</v>
      </c>
      <c r="M17" s="15" t="n">
        <f aca="false">$G17*PAM!L17/3</f>
        <v>0.852333333333333</v>
      </c>
      <c r="N17" s="15" t="n">
        <f aca="false">$G17*PAM!M17/3</f>
        <v>1.70466666666667</v>
      </c>
      <c r="O17" s="15" t="n">
        <f aca="false">$G17*PAM!N17/3</f>
        <v>0</v>
      </c>
      <c r="P17" s="15" t="n">
        <f aca="false">$G17*PAM!O17/3</f>
        <v>0</v>
      </c>
      <c r="Q17" s="15" t="n">
        <f aca="false">$G17*PAM!P17/3</f>
        <v>0</v>
      </c>
      <c r="R17" s="15" t="n">
        <f aca="false">$G17*PAM!Q17/3</f>
        <v>0</v>
      </c>
      <c r="S17" s="15" t="n">
        <f aca="false">$G17*PAM!R17/3</f>
        <v>0.852333333333333</v>
      </c>
    </row>
    <row r="18" customFormat="false" ht="13.8" hidden="false" customHeight="false" outlineLevel="0" collapsed="false">
      <c r="A18" s="1" t="n">
        <v>13</v>
      </c>
      <c r="B18" s="9"/>
      <c r="C18" s="7" t="s">
        <v>44</v>
      </c>
      <c r="D18" s="7" t="s">
        <v>45</v>
      </c>
      <c r="E18" s="1" t="n">
        <v>2.37</v>
      </c>
      <c r="F18" s="1" t="n">
        <v>2.42</v>
      </c>
      <c r="G18" s="1" t="n">
        <f aca="false">0.7*E18+0.3*F18</f>
        <v>2.385</v>
      </c>
      <c r="H18" s="15" t="n">
        <f aca="false">$G18*PAM!G18/3</f>
        <v>2.385</v>
      </c>
      <c r="I18" s="15" t="n">
        <f aca="false">$G18*PAM!H18/3</f>
        <v>2.385</v>
      </c>
      <c r="J18" s="15" t="n">
        <f aca="false">$G18*PAM!I18/3</f>
        <v>2.385</v>
      </c>
      <c r="K18" s="15" t="n">
        <f aca="false">$G18*PAM!J18/3</f>
        <v>2.385</v>
      </c>
      <c r="L18" s="15" t="n">
        <f aca="false">$G18*PAM!K18/3</f>
        <v>1.59</v>
      </c>
      <c r="M18" s="15" t="n">
        <f aca="false">$G18*PAM!L18/3</f>
        <v>0</v>
      </c>
      <c r="N18" s="15" t="n">
        <f aca="false">$G18*PAM!M18/3</f>
        <v>0</v>
      </c>
      <c r="O18" s="15" t="n">
        <f aca="false">$G18*PAM!N18/3</f>
        <v>0</v>
      </c>
      <c r="P18" s="15" t="n">
        <f aca="false">$G18*PAM!O18/3</f>
        <v>1.59</v>
      </c>
      <c r="Q18" s="15" t="n">
        <f aca="false">$G18*PAM!P18/3</f>
        <v>0</v>
      </c>
      <c r="R18" s="15" t="n">
        <f aca="false">$G18*PAM!Q18/3</f>
        <v>0</v>
      </c>
      <c r="S18" s="15" t="n">
        <f aca="false">$G18*PAM!R18/3</f>
        <v>2.385</v>
      </c>
    </row>
    <row r="19" customFormat="false" ht="13.8" hidden="false" customHeight="false" outlineLevel="0" collapsed="false">
      <c r="A19" s="1" t="n">
        <v>14</v>
      </c>
      <c r="B19" s="9"/>
      <c r="C19" s="7" t="s">
        <v>46</v>
      </c>
      <c r="D19" s="7" t="s">
        <v>47</v>
      </c>
      <c r="E19" s="1" t="n">
        <v>2.67</v>
      </c>
      <c r="F19" s="1" t="n">
        <v>2.56</v>
      </c>
      <c r="G19" s="1" t="n">
        <f aca="false">0.7*E19+0.3*F19</f>
        <v>2.637</v>
      </c>
      <c r="H19" s="15" t="n">
        <f aca="false">$G19*PAM!G19/3</f>
        <v>2.637</v>
      </c>
      <c r="I19" s="15" t="n">
        <f aca="false">$G19*PAM!H19/3</f>
        <v>1.758</v>
      </c>
      <c r="J19" s="15" t="n">
        <f aca="false">$G19*PAM!I19/3</f>
        <v>1.758</v>
      </c>
      <c r="K19" s="15" t="n">
        <f aca="false">$G19*PAM!J19/3</f>
        <v>1.758</v>
      </c>
      <c r="L19" s="15" t="n">
        <f aca="false">$G19*PAM!K19/3</f>
        <v>0.879</v>
      </c>
      <c r="M19" s="15" t="n">
        <f aca="false">$G19*PAM!L19/3</f>
        <v>1.758</v>
      </c>
      <c r="N19" s="15" t="n">
        <f aca="false">$G19*PAM!M19/3</f>
        <v>2.637</v>
      </c>
      <c r="O19" s="15" t="n">
        <f aca="false">$G19*PAM!N19/3</f>
        <v>0.879</v>
      </c>
      <c r="P19" s="15" t="n">
        <f aca="false">$G19*PAM!O19/3</f>
        <v>1.758</v>
      </c>
      <c r="Q19" s="15" t="n">
        <f aca="false">$G19*PAM!P19/3</f>
        <v>1.758</v>
      </c>
      <c r="R19" s="15" t="n">
        <f aca="false">$G19*PAM!Q19/3</f>
        <v>1.758</v>
      </c>
      <c r="S19" s="15" t="n">
        <f aca="false">$G19*PAM!R19/3</f>
        <v>2.637</v>
      </c>
    </row>
    <row r="20" customFormat="false" ht="13.8" hidden="false" customHeight="false" outlineLevel="0" collapsed="false">
      <c r="A20" s="1" t="n">
        <v>15</v>
      </c>
      <c r="B20" s="9"/>
      <c r="C20" s="7" t="s">
        <v>48</v>
      </c>
      <c r="D20" s="7" t="s">
        <v>49</v>
      </c>
      <c r="E20" s="1" t="n">
        <v>2.75</v>
      </c>
      <c r="F20" s="1" t="n">
        <v>2.7</v>
      </c>
      <c r="G20" s="1" t="n">
        <f aca="false">0.7*E20+0.3*F20</f>
        <v>2.735</v>
      </c>
      <c r="H20" s="15" t="n">
        <f aca="false">$G20*PAM!G20/3</f>
        <v>2.735</v>
      </c>
      <c r="I20" s="15" t="n">
        <f aca="false">$G20*PAM!H20/3</f>
        <v>0.911666666666667</v>
      </c>
      <c r="J20" s="15" t="n">
        <f aca="false">$G20*PAM!I20/3</f>
        <v>1.82333333333333</v>
      </c>
      <c r="K20" s="15" t="n">
        <f aca="false">$G20*PAM!J20/3</f>
        <v>0</v>
      </c>
      <c r="L20" s="15" t="n">
        <f aca="false">$G20*PAM!K20/3</f>
        <v>0.911666666666667</v>
      </c>
      <c r="M20" s="15" t="n">
        <f aca="false">$G20*PAM!L20/3</f>
        <v>0</v>
      </c>
      <c r="N20" s="15" t="n">
        <f aca="false">$G20*PAM!M20/3</f>
        <v>1.82333333333333</v>
      </c>
      <c r="O20" s="15" t="n">
        <f aca="false">$G20*PAM!N20/3</f>
        <v>0</v>
      </c>
      <c r="P20" s="15" t="n">
        <f aca="false">$G20*PAM!O20/3</f>
        <v>0.911666666666667</v>
      </c>
      <c r="Q20" s="15" t="n">
        <f aca="false">$G20*PAM!P20/3</f>
        <v>0</v>
      </c>
      <c r="R20" s="15" t="n">
        <f aca="false">$G20*PAM!Q20/3</f>
        <v>0.911666666666667</v>
      </c>
      <c r="S20" s="15" t="n">
        <f aca="false">$G20*PAM!R20/3</f>
        <v>0</v>
      </c>
    </row>
    <row r="21" customFormat="false" ht="13.8" hidden="false" customHeight="false" outlineLevel="0" collapsed="false">
      <c r="A21" s="1" t="n">
        <v>16</v>
      </c>
      <c r="B21" s="9"/>
      <c r="C21" s="7" t="s">
        <v>50</v>
      </c>
      <c r="D21" s="7" t="s">
        <v>51</v>
      </c>
      <c r="E21" s="1" t="n">
        <v>2.81</v>
      </c>
      <c r="F21" s="1" t="n">
        <v>2.78</v>
      </c>
      <c r="G21" s="1" t="n">
        <f aca="false">0.7*E21+0.3*F21</f>
        <v>2.801</v>
      </c>
      <c r="H21" s="15" t="n">
        <f aca="false">$G21*PAM!G21/3</f>
        <v>2.801</v>
      </c>
      <c r="I21" s="15" t="n">
        <f aca="false">$G21*PAM!H21/3</f>
        <v>1.86733333333333</v>
      </c>
      <c r="J21" s="15" t="n">
        <f aca="false">$G21*PAM!I21/3</f>
        <v>2.801</v>
      </c>
      <c r="K21" s="15" t="n">
        <f aca="false">$G21*PAM!J21/3</f>
        <v>2.801</v>
      </c>
      <c r="L21" s="15" t="n">
        <f aca="false">$G21*PAM!K21/3</f>
        <v>1.86733333333333</v>
      </c>
      <c r="M21" s="15" t="n">
        <f aca="false">$G21*PAM!L21/3</f>
        <v>0.933666666666666</v>
      </c>
      <c r="N21" s="15" t="n">
        <f aca="false">$G21*PAM!M21/3</f>
        <v>1.86733333333333</v>
      </c>
      <c r="O21" s="15" t="n">
        <f aca="false">$G21*PAM!N21/3</f>
        <v>0</v>
      </c>
      <c r="P21" s="15" t="n">
        <f aca="false">$G21*PAM!O21/3</f>
        <v>0</v>
      </c>
      <c r="Q21" s="15" t="n">
        <f aca="false">$G21*PAM!P21/3</f>
        <v>0</v>
      </c>
      <c r="R21" s="15" t="n">
        <f aca="false">$G21*PAM!Q21/3</f>
        <v>0</v>
      </c>
      <c r="S21" s="15" t="n">
        <f aca="false">$G21*PAM!R21/3</f>
        <v>0.933666666666666</v>
      </c>
    </row>
    <row r="22" customFormat="false" ht="13.8" hidden="false" customHeight="false" outlineLevel="0" collapsed="false">
      <c r="A22" s="1" t="n">
        <v>17</v>
      </c>
      <c r="B22" s="9"/>
      <c r="C22" s="7" t="s">
        <v>44</v>
      </c>
      <c r="D22" s="7" t="s">
        <v>52</v>
      </c>
      <c r="E22" s="1" t="n">
        <v>2.86</v>
      </c>
      <c r="F22" s="1" t="n">
        <v>2.69</v>
      </c>
      <c r="G22" s="1" t="n">
        <f aca="false">0.7*E22+0.3*F22</f>
        <v>2.809</v>
      </c>
      <c r="H22" s="15" t="n">
        <f aca="false">$G22*PAM!G22/3</f>
        <v>2.809</v>
      </c>
      <c r="I22" s="15" t="n">
        <f aca="false">$G22*PAM!H22/3</f>
        <v>2.809</v>
      </c>
      <c r="J22" s="15" t="n">
        <f aca="false">$G22*PAM!I22/3</f>
        <v>2.809</v>
      </c>
      <c r="K22" s="15" t="n">
        <f aca="false">$G22*PAM!J22/3</f>
        <v>2.809</v>
      </c>
      <c r="L22" s="15" t="n">
        <f aca="false">$G22*PAM!K22/3</f>
        <v>1.87266666666667</v>
      </c>
      <c r="M22" s="15" t="n">
        <f aca="false">$G22*PAM!L22/3</f>
        <v>0</v>
      </c>
      <c r="N22" s="15" t="n">
        <f aca="false">$G22*PAM!M22/3</f>
        <v>0</v>
      </c>
      <c r="O22" s="15" t="n">
        <f aca="false">$G22*PAM!N22/3</f>
        <v>1.87266666666667</v>
      </c>
      <c r="P22" s="15" t="n">
        <f aca="false">$G22*PAM!O22/3</f>
        <v>2.809</v>
      </c>
      <c r="Q22" s="15" t="n">
        <f aca="false">$G22*PAM!P22/3</f>
        <v>0</v>
      </c>
      <c r="R22" s="15" t="n">
        <f aca="false">$G22*PAM!Q22/3</f>
        <v>0</v>
      </c>
      <c r="S22" s="15" t="n">
        <f aca="false">$G22*PAM!R22/3</f>
        <v>2.809</v>
      </c>
    </row>
    <row r="23" customFormat="false" ht="13.8" hidden="false" customHeight="false" outlineLevel="0" collapsed="false">
      <c r="A23" s="1" t="n">
        <v>18</v>
      </c>
      <c r="B23" s="9"/>
      <c r="C23" s="7" t="s">
        <v>53</v>
      </c>
      <c r="D23" s="7" t="s">
        <v>54</v>
      </c>
      <c r="E23" s="1" t="n">
        <v>2.93</v>
      </c>
      <c r="F23" s="1" t="n">
        <v>2.79</v>
      </c>
      <c r="G23" s="1" t="n">
        <f aca="false">0.7*E23+0.3*F23</f>
        <v>2.888</v>
      </c>
      <c r="H23" s="15" t="n">
        <f aca="false">$G23*PAM!G23/3</f>
        <v>2.888</v>
      </c>
      <c r="I23" s="15" t="n">
        <f aca="false">$G23*PAM!H23/3</f>
        <v>1.92533333333333</v>
      </c>
      <c r="J23" s="15" t="n">
        <f aca="false">$G23*PAM!I23/3</f>
        <v>1.92533333333333</v>
      </c>
      <c r="K23" s="15" t="n">
        <f aca="false">$G23*PAM!J23/3</f>
        <v>1.92533333333333</v>
      </c>
      <c r="L23" s="15" t="n">
        <f aca="false">$G23*PAM!K23/3</f>
        <v>0.962666666666667</v>
      </c>
      <c r="M23" s="15" t="n">
        <f aca="false">$G23*PAM!L23/3</f>
        <v>1.92533333333333</v>
      </c>
      <c r="N23" s="15" t="n">
        <f aca="false">$G23*PAM!M23/3</f>
        <v>2.888</v>
      </c>
      <c r="O23" s="15" t="n">
        <f aca="false">$G23*PAM!N23/3</f>
        <v>0.962666666666667</v>
      </c>
      <c r="P23" s="15" t="n">
        <f aca="false">$G23*PAM!O23/3</f>
        <v>1.92533333333333</v>
      </c>
      <c r="Q23" s="15" t="n">
        <f aca="false">$G23*PAM!P23/3</f>
        <v>1.92533333333333</v>
      </c>
      <c r="R23" s="15" t="n">
        <f aca="false">$G23*PAM!Q23/3</f>
        <v>1.92533333333333</v>
      </c>
      <c r="S23" s="15" t="n">
        <f aca="false">$G23*PAM!R23/3</f>
        <v>2.888</v>
      </c>
    </row>
    <row r="24" customFormat="false" ht="13.8" hidden="false" customHeight="false" outlineLevel="0" collapsed="false">
      <c r="A24" s="1" t="n">
        <v>19</v>
      </c>
      <c r="B24" s="9" t="s">
        <v>55</v>
      </c>
      <c r="C24" s="7" t="s">
        <v>56</v>
      </c>
      <c r="D24" s="7" t="s">
        <v>57</v>
      </c>
      <c r="E24" s="1" t="n">
        <v>2.27</v>
      </c>
      <c r="F24" s="1" t="n">
        <v>2.19</v>
      </c>
      <c r="G24" s="1" t="n">
        <f aca="false">0.7*E24+0.3*F24</f>
        <v>2.246</v>
      </c>
      <c r="H24" s="15" t="n">
        <f aca="false">$G24*PAM!G24/3</f>
        <v>2.246</v>
      </c>
      <c r="I24" s="15" t="n">
        <f aca="false">$G24*PAM!H24/3</f>
        <v>2.246</v>
      </c>
      <c r="J24" s="15" t="n">
        <f aca="false">$G24*PAM!I24/3</f>
        <v>1.49733333333333</v>
      </c>
      <c r="K24" s="15" t="n">
        <f aca="false">$G24*PAM!J24/3</f>
        <v>1.49733333333333</v>
      </c>
      <c r="L24" s="15" t="n">
        <f aca="false">$G24*PAM!K24/3</f>
        <v>0.748666666666667</v>
      </c>
      <c r="M24" s="15" t="n">
        <f aca="false">$G24*PAM!L24/3</f>
        <v>1.49733333333333</v>
      </c>
      <c r="N24" s="15" t="n">
        <f aca="false">$G24*PAM!M24/3</f>
        <v>0.748666666666667</v>
      </c>
      <c r="O24" s="15" t="n">
        <f aca="false">$G24*PAM!N24/3</f>
        <v>0</v>
      </c>
      <c r="P24" s="15" t="n">
        <f aca="false">$G24*PAM!O24/3</f>
        <v>0</v>
      </c>
      <c r="Q24" s="15" t="n">
        <f aca="false">$G24*PAM!P24/3</f>
        <v>0</v>
      </c>
      <c r="R24" s="15" t="n">
        <f aca="false">$G24*PAM!Q24/3</f>
        <v>0.748666666666667</v>
      </c>
      <c r="S24" s="15" t="n">
        <f aca="false">$G24*PAM!R24/3</f>
        <v>0.748666666666667</v>
      </c>
    </row>
    <row r="25" customFormat="false" ht="13.8" hidden="false" customHeight="false" outlineLevel="0" collapsed="false">
      <c r="A25" s="1" t="n">
        <v>20</v>
      </c>
      <c r="B25" s="9"/>
      <c r="C25" s="7" t="s">
        <v>58</v>
      </c>
      <c r="D25" s="7" t="s">
        <v>59</v>
      </c>
      <c r="E25" s="1" t="n">
        <v>2.26</v>
      </c>
      <c r="F25" s="1" t="n">
        <v>2.23</v>
      </c>
      <c r="G25" s="1" t="n">
        <f aca="false">0.7*E25+0.3*F25</f>
        <v>2.251</v>
      </c>
      <c r="H25" s="15" t="n">
        <f aca="false">$G25*PAM!G25/3</f>
        <v>2.251</v>
      </c>
      <c r="I25" s="15" t="n">
        <f aca="false">$G25*PAM!H25/3</f>
        <v>2.251</v>
      </c>
      <c r="J25" s="15" t="n">
        <f aca="false">$G25*PAM!I25/3</f>
        <v>1.50066666666667</v>
      </c>
      <c r="K25" s="15" t="n">
        <f aca="false">$G25*PAM!J25/3</f>
        <v>0.750333333333333</v>
      </c>
      <c r="L25" s="15" t="n">
        <f aca="false">$G25*PAM!K25/3</f>
        <v>0.750333333333333</v>
      </c>
      <c r="M25" s="15" t="n">
        <f aca="false">$G25*PAM!L25/3</f>
        <v>1.50066666666667</v>
      </c>
      <c r="N25" s="15" t="n">
        <f aca="false">$G25*PAM!M25/3</f>
        <v>0.750333333333333</v>
      </c>
      <c r="O25" s="15" t="n">
        <f aca="false">$G25*PAM!N25/3</f>
        <v>0</v>
      </c>
      <c r="P25" s="15" t="n">
        <f aca="false">$G25*PAM!O25/3</f>
        <v>0</v>
      </c>
      <c r="Q25" s="15" t="n">
        <f aca="false">$G25*PAM!P25/3</f>
        <v>0</v>
      </c>
      <c r="R25" s="15" t="n">
        <f aca="false">$G25*PAM!Q25/3</f>
        <v>0</v>
      </c>
      <c r="S25" s="15" t="n">
        <f aca="false">$G25*PAM!R25/3</f>
        <v>0.750333333333333</v>
      </c>
    </row>
    <row r="26" customFormat="false" ht="13.8" hidden="false" customHeight="false" outlineLevel="0" collapsed="false">
      <c r="A26" s="1" t="n">
        <v>21</v>
      </c>
      <c r="B26" s="9"/>
      <c r="C26" s="7" t="s">
        <v>157</v>
      </c>
      <c r="D26" s="7" t="s">
        <v>61</v>
      </c>
      <c r="E26" s="1" t="n">
        <v>2.16</v>
      </c>
      <c r="F26" s="1" t="n">
        <v>2.2</v>
      </c>
      <c r="G26" s="1" t="n">
        <f aca="false">0.7*E26+0.3*F26</f>
        <v>2.172</v>
      </c>
      <c r="H26" s="15" t="n">
        <f aca="false">$G26*PAM!G26/3</f>
        <v>2.172</v>
      </c>
      <c r="I26" s="15" t="n">
        <f aca="false">$G26*PAM!H26/3</f>
        <v>2.172</v>
      </c>
      <c r="J26" s="15" t="n">
        <f aca="false">$G26*PAM!I26/3</f>
        <v>1.448</v>
      </c>
      <c r="K26" s="15" t="n">
        <f aca="false">$G26*PAM!J26/3</f>
        <v>0.724</v>
      </c>
      <c r="L26" s="15" t="n">
        <f aca="false">$G26*PAM!K26/3</f>
        <v>0.724</v>
      </c>
      <c r="M26" s="15" t="n">
        <f aca="false">$G26*PAM!L26/3</f>
        <v>1.448</v>
      </c>
      <c r="N26" s="15" t="n">
        <f aca="false">$G26*PAM!M26/3</f>
        <v>0.724</v>
      </c>
      <c r="O26" s="15" t="n">
        <f aca="false">$G26*PAM!N26/3</f>
        <v>0</v>
      </c>
      <c r="P26" s="15" t="n">
        <f aca="false">$G26*PAM!O26/3</f>
        <v>0</v>
      </c>
      <c r="Q26" s="15" t="n">
        <f aca="false">$G26*PAM!P26/3</f>
        <v>0</v>
      </c>
      <c r="R26" s="15" t="n">
        <f aca="false">$G26*PAM!Q26/3</f>
        <v>0</v>
      </c>
      <c r="S26" s="15" t="n">
        <f aca="false">$G26*PAM!R26/3</f>
        <v>0.724</v>
      </c>
    </row>
    <row r="27" customFormat="false" ht="13.8" hidden="false" customHeight="false" outlineLevel="0" collapsed="false">
      <c r="A27" s="1" t="n">
        <v>22</v>
      </c>
      <c r="B27" s="9"/>
      <c r="C27" s="7" t="s">
        <v>62</v>
      </c>
      <c r="D27" s="7" t="s">
        <v>63</v>
      </c>
      <c r="E27" s="1" t="n">
        <v>2.18</v>
      </c>
      <c r="F27" s="1" t="n">
        <v>2.15</v>
      </c>
      <c r="G27" s="1" t="n">
        <f aca="false">0.7*E27+0.3*F27</f>
        <v>2.171</v>
      </c>
      <c r="H27" s="15" t="n">
        <f aca="false">$G27*PAM!G27/3</f>
        <v>2.171</v>
      </c>
      <c r="I27" s="15" t="n">
        <f aca="false">$G27*PAM!H27/3</f>
        <v>2.171</v>
      </c>
      <c r="J27" s="15" t="n">
        <f aca="false">$G27*PAM!I27/3</f>
        <v>1.44733333333333</v>
      </c>
      <c r="K27" s="15" t="n">
        <f aca="false">$G27*PAM!J27/3</f>
        <v>0.723666666666667</v>
      </c>
      <c r="L27" s="15" t="n">
        <f aca="false">$G27*PAM!K27/3</f>
        <v>0.723666666666667</v>
      </c>
      <c r="M27" s="15" t="n">
        <f aca="false">$G27*PAM!L27/3</f>
        <v>1.44733333333333</v>
      </c>
      <c r="N27" s="15" t="n">
        <f aca="false">$G27*PAM!M27/3</f>
        <v>0.723666666666667</v>
      </c>
      <c r="O27" s="15" t="n">
        <f aca="false">$G27*PAM!N27/3</f>
        <v>0</v>
      </c>
      <c r="P27" s="15" t="n">
        <f aca="false">$G27*PAM!O27/3</f>
        <v>0</v>
      </c>
      <c r="Q27" s="15" t="n">
        <f aca="false">$G27*PAM!P27/3</f>
        <v>0</v>
      </c>
      <c r="R27" s="15" t="n">
        <f aca="false">$G27*PAM!Q27/3</f>
        <v>0</v>
      </c>
      <c r="S27" s="15" t="n">
        <f aca="false">$G27*PAM!R27/3</f>
        <v>0.723666666666667</v>
      </c>
    </row>
    <row r="28" customFormat="false" ht="13.8" hidden="false" customHeight="false" outlineLevel="0" collapsed="false">
      <c r="A28" s="1" t="n">
        <v>23</v>
      </c>
      <c r="B28" s="9"/>
      <c r="C28" s="7" t="s">
        <v>64</v>
      </c>
      <c r="D28" s="7" t="s">
        <v>65</v>
      </c>
      <c r="E28" s="1" t="n">
        <v>2.06</v>
      </c>
      <c r="F28" s="1" t="n">
        <v>2.12</v>
      </c>
      <c r="G28" s="1" t="n">
        <f aca="false">0.7*E28+0.3*F28</f>
        <v>2.078</v>
      </c>
      <c r="H28" s="15" t="n">
        <f aca="false">$G28*PAM!G28/3</f>
        <v>0</v>
      </c>
      <c r="I28" s="15" t="n">
        <f aca="false">$G28*PAM!H28/3</f>
        <v>0</v>
      </c>
      <c r="J28" s="15" t="n">
        <f aca="false">$G28*PAM!I28/3</f>
        <v>0</v>
      </c>
      <c r="K28" s="15" t="n">
        <f aca="false">$G28*PAM!J28/3</f>
        <v>0</v>
      </c>
      <c r="L28" s="15" t="n">
        <f aca="false">$G28*PAM!K28/3</f>
        <v>0</v>
      </c>
      <c r="M28" s="15" t="n">
        <f aca="false">$G28*PAM!L28/3</f>
        <v>0</v>
      </c>
      <c r="N28" s="15" t="n">
        <f aca="false">$G28*PAM!M28/3</f>
        <v>2.078</v>
      </c>
      <c r="O28" s="15" t="n">
        <f aca="false">$G28*PAM!N28/3</f>
        <v>2.078</v>
      </c>
      <c r="P28" s="15" t="n">
        <f aca="false">$G28*PAM!O28/3</f>
        <v>2.078</v>
      </c>
      <c r="Q28" s="15" t="n">
        <f aca="false">$G28*PAM!P28/3</f>
        <v>2.078</v>
      </c>
      <c r="R28" s="15" t="n">
        <f aca="false">$G28*PAM!Q28/3</f>
        <v>2.078</v>
      </c>
      <c r="S28" s="15" t="n">
        <f aca="false">$G28*PAM!R28/3</f>
        <v>2.078</v>
      </c>
    </row>
    <row r="29" customFormat="false" ht="13.8" hidden="false" customHeight="false" outlineLevel="0" collapsed="false">
      <c r="A29" s="1" t="n">
        <v>24</v>
      </c>
      <c r="B29" s="9"/>
      <c r="C29" s="7" t="s">
        <v>66</v>
      </c>
      <c r="D29" s="7" t="s">
        <v>67</v>
      </c>
      <c r="E29" s="1" t="n">
        <v>2.91</v>
      </c>
      <c r="F29" s="1" t="n">
        <v>2.8</v>
      </c>
      <c r="G29" s="1" t="n">
        <f aca="false">0.7*E29+0.3*F29</f>
        <v>2.877</v>
      </c>
      <c r="H29" s="15" t="n">
        <f aca="false">$G29*PAM!G29/3</f>
        <v>2.877</v>
      </c>
      <c r="I29" s="15" t="n">
        <f aca="false">$G29*PAM!H29/3</f>
        <v>2.877</v>
      </c>
      <c r="J29" s="15" t="n">
        <f aca="false">$G29*PAM!I29/3</f>
        <v>1.918</v>
      </c>
      <c r="K29" s="15" t="n">
        <f aca="false">$G29*PAM!J29/3</f>
        <v>0.959</v>
      </c>
      <c r="L29" s="15" t="n">
        <f aca="false">$G29*PAM!K29/3</f>
        <v>2.877</v>
      </c>
      <c r="M29" s="15" t="n">
        <f aca="false">$G29*PAM!L29/3</f>
        <v>1.918</v>
      </c>
      <c r="N29" s="15" t="n">
        <f aca="false">$G29*PAM!M29/3</f>
        <v>0.959</v>
      </c>
      <c r="O29" s="15" t="n">
        <f aca="false">$G29*PAM!N29/3</f>
        <v>0.959</v>
      </c>
      <c r="P29" s="15" t="n">
        <f aca="false">$G29*PAM!O29/3</f>
        <v>2.877</v>
      </c>
      <c r="Q29" s="15" t="n">
        <f aca="false">$G29*PAM!P29/3</f>
        <v>2.877</v>
      </c>
      <c r="R29" s="15" t="n">
        <f aca="false">$G29*PAM!Q29/3</f>
        <v>0.959</v>
      </c>
      <c r="S29" s="15" t="n">
        <f aca="false">$G29*PAM!R29/3</f>
        <v>0.959</v>
      </c>
    </row>
    <row r="30" customFormat="false" ht="13.8" hidden="false" customHeight="false" outlineLevel="0" collapsed="false">
      <c r="A30" s="1" t="n">
        <v>25</v>
      </c>
      <c r="B30" s="9"/>
      <c r="C30" s="7" t="s">
        <v>68</v>
      </c>
      <c r="D30" s="7" t="s">
        <v>69</v>
      </c>
      <c r="E30" s="1" t="n">
        <v>2.96</v>
      </c>
      <c r="F30" s="1" t="n">
        <v>2.67</v>
      </c>
      <c r="G30" s="1" t="n">
        <f aca="false">0.7*E30+0.3*F30</f>
        <v>2.873</v>
      </c>
      <c r="H30" s="15" t="n">
        <f aca="false">$G30*PAM!G30/3</f>
        <v>2.873</v>
      </c>
      <c r="I30" s="15" t="n">
        <f aca="false">$G30*PAM!H30/3</f>
        <v>2.873</v>
      </c>
      <c r="J30" s="15" t="n">
        <f aca="false">$G30*PAM!I30/3</f>
        <v>1.91533333333333</v>
      </c>
      <c r="K30" s="15" t="n">
        <f aca="false">$G30*PAM!J30/3</f>
        <v>0.957666666666667</v>
      </c>
      <c r="L30" s="15" t="n">
        <f aca="false">$G30*PAM!K30/3</f>
        <v>2.873</v>
      </c>
      <c r="M30" s="15" t="n">
        <f aca="false">$G30*PAM!L30/3</f>
        <v>1.91533333333333</v>
      </c>
      <c r="N30" s="15" t="n">
        <f aca="false">$G30*PAM!M30/3</f>
        <v>0.957666666666667</v>
      </c>
      <c r="O30" s="15" t="n">
        <f aca="false">$G30*PAM!N30/3</f>
        <v>0.957666666666667</v>
      </c>
      <c r="P30" s="15" t="n">
        <f aca="false">$G30*PAM!O30/3</f>
        <v>2.873</v>
      </c>
      <c r="Q30" s="15" t="n">
        <f aca="false">$G30*PAM!P30/3</f>
        <v>2.873</v>
      </c>
      <c r="R30" s="15" t="n">
        <f aca="false">$G30*PAM!Q30/3</f>
        <v>0.957666666666667</v>
      </c>
      <c r="S30" s="15" t="n">
        <f aca="false">$G30*PAM!R30/3</f>
        <v>0.957666666666667</v>
      </c>
    </row>
    <row r="31" customFormat="false" ht="13.8" hidden="false" customHeight="false" outlineLevel="0" collapsed="false">
      <c r="A31" s="1" t="n">
        <v>26</v>
      </c>
      <c r="B31" s="9"/>
      <c r="C31" s="7" t="s">
        <v>70</v>
      </c>
      <c r="D31" s="7" t="s">
        <v>71</v>
      </c>
      <c r="E31" s="1" t="n">
        <v>2.74</v>
      </c>
      <c r="F31" s="1" t="n">
        <v>2.69</v>
      </c>
      <c r="G31" s="1" t="n">
        <f aca="false">0.7*E31+0.3*F31</f>
        <v>2.725</v>
      </c>
      <c r="H31" s="15" t="n">
        <f aca="false">$G31*PAM!G31/3</f>
        <v>2.725</v>
      </c>
      <c r="I31" s="15" t="n">
        <f aca="false">$G31*PAM!H31/3</f>
        <v>2.725</v>
      </c>
      <c r="J31" s="15" t="n">
        <f aca="false">$G31*PAM!I31/3</f>
        <v>1.81666666666667</v>
      </c>
      <c r="K31" s="15" t="n">
        <f aca="false">$G31*PAM!J31/3</f>
        <v>0.908333333333333</v>
      </c>
      <c r="L31" s="15" t="n">
        <f aca="false">$G31*PAM!K31/3</f>
        <v>2.725</v>
      </c>
      <c r="M31" s="15" t="n">
        <f aca="false">$G31*PAM!L31/3</f>
        <v>1.81666666666667</v>
      </c>
      <c r="N31" s="15" t="n">
        <f aca="false">$G31*PAM!M31/3</f>
        <v>0.908333333333333</v>
      </c>
      <c r="O31" s="15" t="n">
        <f aca="false">$G31*PAM!N31/3</f>
        <v>0.908333333333333</v>
      </c>
      <c r="P31" s="15" t="n">
        <f aca="false">$G31*PAM!O31/3</f>
        <v>2.725</v>
      </c>
      <c r="Q31" s="15" t="n">
        <f aca="false">$G31*PAM!P31/3</f>
        <v>2.725</v>
      </c>
      <c r="R31" s="15" t="n">
        <f aca="false">$G31*PAM!Q31/3</f>
        <v>0.908333333333333</v>
      </c>
      <c r="S31" s="15" t="n">
        <f aca="false">$G31*PAM!R31/3</f>
        <v>0.908333333333333</v>
      </c>
    </row>
    <row r="32" customFormat="false" ht="13.8" hidden="false" customHeight="false" outlineLevel="0" collapsed="false">
      <c r="A32" s="1" t="n">
        <v>27</v>
      </c>
      <c r="B32" s="9"/>
      <c r="C32" s="7" t="s">
        <v>72</v>
      </c>
      <c r="D32" s="7" t="s">
        <v>73</v>
      </c>
      <c r="E32" s="1" t="n">
        <v>2.78</v>
      </c>
      <c r="F32" s="1" t="n">
        <v>2.76</v>
      </c>
      <c r="G32" s="1" t="n">
        <f aca="false">0.7*E32+0.3*F32</f>
        <v>2.774</v>
      </c>
      <c r="H32" s="15" t="n">
        <f aca="false">$G32*PAM!G32/3</f>
        <v>2.774</v>
      </c>
      <c r="I32" s="15" t="n">
        <f aca="false">$G32*PAM!H32/3</f>
        <v>2.774</v>
      </c>
      <c r="J32" s="15" t="n">
        <f aca="false">$G32*PAM!I32/3</f>
        <v>1.84933333333333</v>
      </c>
      <c r="K32" s="15" t="n">
        <f aca="false">$G32*PAM!J32/3</f>
        <v>0.924666666666666</v>
      </c>
      <c r="L32" s="15" t="n">
        <f aca="false">$G32*PAM!K32/3</f>
        <v>2.774</v>
      </c>
      <c r="M32" s="15" t="n">
        <f aca="false">$G32*PAM!L32/3</f>
        <v>1.84933333333333</v>
      </c>
      <c r="N32" s="15" t="n">
        <f aca="false">$G32*PAM!M32/3</f>
        <v>0.924666666666666</v>
      </c>
      <c r="O32" s="15" t="n">
        <f aca="false">$G32*PAM!N32/3</f>
        <v>0.924666666666666</v>
      </c>
      <c r="P32" s="15" t="n">
        <f aca="false">$G32*PAM!O32/3</f>
        <v>2.774</v>
      </c>
      <c r="Q32" s="15" t="n">
        <f aca="false">$G32*PAM!P32/3</f>
        <v>2.774</v>
      </c>
      <c r="R32" s="15" t="n">
        <f aca="false">$G32*PAM!Q32/3</f>
        <v>0.924666666666666</v>
      </c>
      <c r="S32" s="15" t="n">
        <f aca="false">$G32*PAM!R32/3</f>
        <v>0.924666666666666</v>
      </c>
    </row>
    <row r="33" customFormat="false" ht="13.8" hidden="false" customHeight="false" outlineLevel="0" collapsed="false">
      <c r="A33" s="1" t="n">
        <v>28</v>
      </c>
      <c r="B33" s="9" t="s">
        <v>74</v>
      </c>
      <c r="C33" s="7" t="s">
        <v>75</v>
      </c>
      <c r="D33" s="7" t="s">
        <v>76</v>
      </c>
      <c r="E33" s="1" t="n">
        <v>2.37</v>
      </c>
      <c r="F33" s="1" t="n">
        <v>2.21</v>
      </c>
      <c r="G33" s="1" t="n">
        <f aca="false">0.7*E33+0.3*F33</f>
        <v>2.322</v>
      </c>
      <c r="H33" s="15" t="n">
        <f aca="false">$G33*PAM!G33/3</f>
        <v>2.322</v>
      </c>
      <c r="I33" s="15" t="n">
        <f aca="false">$G33*PAM!H33/3</f>
        <v>2.322</v>
      </c>
      <c r="J33" s="15" t="n">
        <f aca="false">$G33*PAM!I33/3</f>
        <v>1.548</v>
      </c>
      <c r="K33" s="15" t="n">
        <f aca="false">$G33*PAM!J33/3</f>
        <v>1.548</v>
      </c>
      <c r="L33" s="15" t="n">
        <f aca="false">$G33*PAM!K33/3</f>
        <v>0.774</v>
      </c>
      <c r="M33" s="15" t="n">
        <f aca="false">$G33*PAM!L33/3</f>
        <v>1.548</v>
      </c>
      <c r="N33" s="15" t="n">
        <f aca="false">$G33*PAM!M33/3</f>
        <v>0.774</v>
      </c>
      <c r="O33" s="15" t="n">
        <f aca="false">$G33*PAM!N33/3</f>
        <v>0</v>
      </c>
      <c r="P33" s="15" t="n">
        <f aca="false">$G33*PAM!O33/3</f>
        <v>0</v>
      </c>
      <c r="Q33" s="15" t="n">
        <f aca="false">$G33*PAM!P33/3</f>
        <v>0</v>
      </c>
      <c r="R33" s="15" t="n">
        <f aca="false">$G33*PAM!Q33/3</f>
        <v>0.774</v>
      </c>
      <c r="S33" s="15" t="n">
        <f aca="false">$G33*PAM!R33/3</f>
        <v>0.774</v>
      </c>
    </row>
    <row r="34" customFormat="false" ht="13.8" hidden="false" customHeight="false" outlineLevel="0" collapsed="false">
      <c r="A34" s="1" t="n">
        <v>29</v>
      </c>
      <c r="B34" s="9"/>
      <c r="C34" s="7" t="s">
        <v>77</v>
      </c>
      <c r="D34" s="7" t="s">
        <v>78</v>
      </c>
      <c r="E34" s="1" t="n">
        <v>2.45</v>
      </c>
      <c r="F34" s="1" t="n">
        <v>2.35</v>
      </c>
      <c r="G34" s="1" t="n">
        <f aca="false">0.7*E34+0.3*F34</f>
        <v>2.42</v>
      </c>
      <c r="H34" s="15" t="n">
        <f aca="false">$G34*PAM!G34/3</f>
        <v>2.42</v>
      </c>
      <c r="I34" s="15" t="n">
        <f aca="false">$G34*PAM!H34/3</f>
        <v>2.42</v>
      </c>
      <c r="J34" s="15" t="n">
        <f aca="false">$G34*PAM!I34/3</f>
        <v>1.61333333333333</v>
      </c>
      <c r="K34" s="15" t="n">
        <f aca="false">$G34*PAM!J34/3</f>
        <v>0.806666666666667</v>
      </c>
      <c r="L34" s="15" t="n">
        <f aca="false">$G34*PAM!K34/3</f>
        <v>0.806666666666667</v>
      </c>
      <c r="M34" s="15" t="n">
        <f aca="false">$G34*PAM!L34/3</f>
        <v>1.61333333333333</v>
      </c>
      <c r="N34" s="15" t="n">
        <f aca="false">$G34*PAM!M34/3</f>
        <v>0.806666666666667</v>
      </c>
      <c r="O34" s="15" t="n">
        <f aca="false">$G34*PAM!N34/3</f>
        <v>0</v>
      </c>
      <c r="P34" s="15" t="n">
        <f aca="false">$G34*PAM!O34/3</f>
        <v>0</v>
      </c>
      <c r="Q34" s="15" t="n">
        <f aca="false">$G34*PAM!P34/3</f>
        <v>0</v>
      </c>
      <c r="R34" s="15" t="n">
        <f aca="false">$G34*PAM!Q34/3</f>
        <v>0</v>
      </c>
      <c r="S34" s="15" t="n">
        <f aca="false">$G34*PAM!R34/3</f>
        <v>0.806666666666667</v>
      </c>
    </row>
    <row r="35" customFormat="false" ht="13.8" hidden="false" customHeight="false" outlineLevel="0" collapsed="false">
      <c r="A35" s="1" t="n">
        <v>30</v>
      </c>
      <c r="B35" s="9"/>
      <c r="C35" s="7" t="s">
        <v>79</v>
      </c>
      <c r="D35" s="7" t="s">
        <v>80</v>
      </c>
      <c r="E35" s="1" t="n">
        <v>2.23</v>
      </c>
      <c r="F35" s="1" t="n">
        <v>2.21</v>
      </c>
      <c r="G35" s="1" t="n">
        <f aca="false">0.7*E35+0.3*F35</f>
        <v>2.224</v>
      </c>
      <c r="H35" s="15" t="n">
        <f aca="false">$G35*PAM!G35/3</f>
        <v>2.224</v>
      </c>
      <c r="I35" s="15" t="n">
        <f aca="false">$G35*PAM!H35/3</f>
        <v>2.224</v>
      </c>
      <c r="J35" s="15" t="n">
        <f aca="false">$G35*PAM!I35/3</f>
        <v>1.48266666666667</v>
      </c>
      <c r="K35" s="15" t="n">
        <f aca="false">$G35*PAM!J35/3</f>
        <v>0.741333333333333</v>
      </c>
      <c r="L35" s="15" t="n">
        <f aca="false">$G35*PAM!K35/3</f>
        <v>0.741333333333333</v>
      </c>
      <c r="M35" s="15" t="n">
        <f aca="false">$G35*PAM!L35/3</f>
        <v>1.48266666666667</v>
      </c>
      <c r="N35" s="15" t="n">
        <f aca="false">$G35*PAM!M35/3</f>
        <v>0.741333333333333</v>
      </c>
      <c r="O35" s="15" t="n">
        <f aca="false">$G35*PAM!N35/3</f>
        <v>0</v>
      </c>
      <c r="P35" s="15" t="n">
        <f aca="false">$G35*PAM!O35/3</f>
        <v>0</v>
      </c>
      <c r="Q35" s="15" t="n">
        <f aca="false">$G35*PAM!P35/3</f>
        <v>0</v>
      </c>
      <c r="R35" s="15" t="n">
        <f aca="false">$G35*PAM!Q35/3</f>
        <v>0</v>
      </c>
      <c r="S35" s="15" t="n">
        <f aca="false">$G35*PAM!R35/3</f>
        <v>0.741333333333333</v>
      </c>
    </row>
    <row r="36" customFormat="false" ht="13.8" hidden="false" customHeight="false" outlineLevel="0" collapsed="false">
      <c r="A36" s="1" t="n">
        <v>31</v>
      </c>
      <c r="B36" s="9"/>
      <c r="C36" s="7" t="s">
        <v>81</v>
      </c>
      <c r="D36" s="7" t="s">
        <v>82</v>
      </c>
      <c r="E36" s="1" t="n">
        <v>2.19</v>
      </c>
      <c r="F36" s="1" t="n">
        <v>2.01</v>
      </c>
      <c r="G36" s="1" t="n">
        <f aca="false">0.7*E36+0.3*F36</f>
        <v>2.136</v>
      </c>
      <c r="H36" s="15" t="n">
        <f aca="false">$G36*PAM!G36/3</f>
        <v>2.136</v>
      </c>
      <c r="I36" s="15" t="n">
        <f aca="false">$G36*PAM!H36/3</f>
        <v>2.136</v>
      </c>
      <c r="J36" s="15" t="n">
        <f aca="false">$G36*PAM!I36/3</f>
        <v>1.424</v>
      </c>
      <c r="K36" s="15" t="n">
        <f aca="false">$G36*PAM!J36/3</f>
        <v>0.712</v>
      </c>
      <c r="L36" s="15" t="n">
        <f aca="false">$G36*PAM!K36/3</f>
        <v>0.712</v>
      </c>
      <c r="M36" s="15" t="n">
        <f aca="false">$G36*PAM!L36/3</f>
        <v>1.424</v>
      </c>
      <c r="N36" s="15" t="n">
        <f aca="false">$G36*PAM!M36/3</f>
        <v>0.712</v>
      </c>
      <c r="O36" s="15" t="n">
        <f aca="false">$G36*PAM!N36/3</f>
        <v>0</v>
      </c>
      <c r="P36" s="15" t="n">
        <f aca="false">$G36*PAM!O36/3</f>
        <v>0</v>
      </c>
      <c r="Q36" s="15" t="n">
        <f aca="false">$G36*PAM!P36/3</f>
        <v>0</v>
      </c>
      <c r="R36" s="15" t="n">
        <f aca="false">$G36*PAM!Q36/3</f>
        <v>0</v>
      </c>
      <c r="S36" s="15" t="n">
        <f aca="false">$G36*PAM!R36/3</f>
        <v>0.712</v>
      </c>
    </row>
    <row r="37" customFormat="false" ht="13.8" hidden="false" customHeight="false" outlineLevel="0" collapsed="false">
      <c r="A37" s="1" t="n">
        <v>32</v>
      </c>
      <c r="B37" s="9"/>
      <c r="C37" s="7" t="s">
        <v>83</v>
      </c>
      <c r="D37" s="7" t="s">
        <v>84</v>
      </c>
      <c r="E37" s="1" t="n">
        <v>2.17</v>
      </c>
      <c r="F37" s="1" t="n">
        <v>2.2</v>
      </c>
      <c r="G37" s="1" t="n">
        <f aca="false">0.7*E37+0.3*F37</f>
        <v>2.179</v>
      </c>
      <c r="H37" s="15" t="n">
        <f aca="false">$G37*PAM!G37/3</f>
        <v>0</v>
      </c>
      <c r="I37" s="15" t="n">
        <f aca="false">$G37*PAM!H37/3</f>
        <v>0.726333333333333</v>
      </c>
      <c r="J37" s="15" t="n">
        <f aca="false">$G37*PAM!I37/3</f>
        <v>0.726333333333333</v>
      </c>
      <c r="K37" s="15" t="n">
        <f aca="false">$G37*PAM!J37/3</f>
        <v>0.726333333333333</v>
      </c>
      <c r="L37" s="15" t="n">
        <f aca="false">$G37*PAM!K37/3</f>
        <v>0</v>
      </c>
      <c r="M37" s="15" t="n">
        <f aca="false">$G37*PAM!L37/3</f>
        <v>1.45266666666667</v>
      </c>
      <c r="N37" s="15" t="n">
        <f aca="false">$G37*PAM!M37/3</f>
        <v>0.726333333333333</v>
      </c>
      <c r="O37" s="15" t="n">
        <f aca="false">$G37*PAM!N37/3</f>
        <v>1.45266666666667</v>
      </c>
      <c r="P37" s="15" t="n">
        <f aca="false">$G37*PAM!O37/3</f>
        <v>0</v>
      </c>
      <c r="Q37" s="15" t="n">
        <f aca="false">$G37*PAM!P37/3</f>
        <v>0.726333333333333</v>
      </c>
      <c r="R37" s="15" t="n">
        <f aca="false">$G37*PAM!Q37/3</f>
        <v>2.179</v>
      </c>
      <c r="S37" s="15" t="n">
        <f aca="false">$G37*PAM!R37/3</f>
        <v>0.726333333333333</v>
      </c>
    </row>
    <row r="38" customFormat="false" ht="13.8" hidden="false" customHeight="false" outlineLevel="0" collapsed="false">
      <c r="A38" s="1" t="n">
        <v>33</v>
      </c>
      <c r="B38" s="9"/>
      <c r="C38" s="7" t="s">
        <v>77</v>
      </c>
      <c r="D38" s="7" t="s">
        <v>86</v>
      </c>
      <c r="E38" s="1" t="n">
        <v>2.85</v>
      </c>
      <c r="F38" s="1" t="n">
        <v>2.79</v>
      </c>
      <c r="G38" s="1" t="n">
        <f aca="false">0.7*E38+0.3*F38</f>
        <v>2.832</v>
      </c>
      <c r="H38" s="15" t="n">
        <f aca="false">$G38*PAM!G38/3</f>
        <v>2.832</v>
      </c>
      <c r="I38" s="15" t="n">
        <f aca="false">$G38*PAM!H38/3</f>
        <v>2.832</v>
      </c>
      <c r="J38" s="15" t="n">
        <f aca="false">$G38*PAM!I38/3</f>
        <v>1.888</v>
      </c>
      <c r="K38" s="15" t="n">
        <f aca="false">$G38*PAM!J38/3</f>
        <v>1.888</v>
      </c>
      <c r="L38" s="15" t="n">
        <f aca="false">$G38*PAM!K38/3</f>
        <v>0.944</v>
      </c>
      <c r="M38" s="15" t="n">
        <f aca="false">$G38*PAM!L38/3</f>
        <v>1.888</v>
      </c>
      <c r="N38" s="15" t="n">
        <f aca="false">$G38*PAM!M38/3</f>
        <v>0.944</v>
      </c>
      <c r="O38" s="15" t="n">
        <f aca="false">$G38*PAM!N38/3</f>
        <v>0</v>
      </c>
      <c r="P38" s="15" t="n">
        <f aca="false">$G38*PAM!O38/3</f>
        <v>0</v>
      </c>
      <c r="Q38" s="15" t="n">
        <f aca="false">$G38*PAM!P38/3</f>
        <v>0</v>
      </c>
      <c r="R38" s="15" t="n">
        <f aca="false">$G38*PAM!Q38/3</f>
        <v>0.944</v>
      </c>
      <c r="S38" s="15" t="n">
        <f aca="false">$G38*PAM!R38/3</f>
        <v>0.944</v>
      </c>
    </row>
    <row r="39" customFormat="false" ht="13.8" hidden="false" customHeight="false" outlineLevel="0" collapsed="false">
      <c r="A39" s="1" t="n">
        <v>34</v>
      </c>
      <c r="B39" s="9"/>
      <c r="C39" s="7" t="s">
        <v>81</v>
      </c>
      <c r="D39" s="7" t="s">
        <v>88</v>
      </c>
      <c r="E39" s="1" t="n">
        <v>2.74</v>
      </c>
      <c r="F39" s="1" t="n">
        <v>2.78</v>
      </c>
      <c r="G39" s="1" t="n">
        <f aca="false">0.7*E39+0.3*F39</f>
        <v>2.752</v>
      </c>
      <c r="H39" s="15" t="n">
        <f aca="false">$G39*PAM!G39/3</f>
        <v>2.752</v>
      </c>
      <c r="I39" s="15" t="n">
        <f aca="false">$G39*PAM!H39/3</f>
        <v>2.752</v>
      </c>
      <c r="J39" s="15" t="n">
        <f aca="false">$G39*PAM!I39/3</f>
        <v>1.83466666666667</v>
      </c>
      <c r="K39" s="15" t="n">
        <f aca="false">$G39*PAM!J39/3</f>
        <v>1.83466666666667</v>
      </c>
      <c r="L39" s="15" t="n">
        <f aca="false">$G39*PAM!K39/3</f>
        <v>0.917333333333333</v>
      </c>
      <c r="M39" s="15" t="n">
        <f aca="false">$G39*PAM!L39/3</f>
        <v>1.83466666666667</v>
      </c>
      <c r="N39" s="15" t="n">
        <f aca="false">$G39*PAM!M39/3</f>
        <v>0.917333333333333</v>
      </c>
      <c r="O39" s="15" t="n">
        <f aca="false">$G39*PAM!N39/3</f>
        <v>0</v>
      </c>
      <c r="P39" s="15" t="n">
        <f aca="false">$G39*PAM!O39/3</f>
        <v>0</v>
      </c>
      <c r="Q39" s="15" t="n">
        <f aca="false">$G39*PAM!P39/3</f>
        <v>0</v>
      </c>
      <c r="R39" s="15" t="n">
        <f aca="false">$G39*PAM!Q39/3</f>
        <v>0.917333333333333</v>
      </c>
      <c r="S39" s="15" t="n">
        <f aca="false">$G39*PAM!R39/3</f>
        <v>0.917333333333333</v>
      </c>
    </row>
    <row r="40" customFormat="false" ht="14.25" hidden="false" customHeight="false" outlineLevel="0" collapsed="false">
      <c r="A40" s="1" t="n">
        <v>35</v>
      </c>
      <c r="B40" s="9" t="s">
        <v>89</v>
      </c>
      <c r="C40" s="10" t="s">
        <v>90</v>
      </c>
      <c r="D40" s="11" t="s">
        <v>91</v>
      </c>
      <c r="E40" s="1" t="n">
        <v>2.81</v>
      </c>
      <c r="F40" s="1" t="n">
        <v>2.76</v>
      </c>
      <c r="G40" s="1" t="n">
        <f aca="false">0.7*E40+0.3*F40</f>
        <v>2.795</v>
      </c>
      <c r="H40" s="15" t="n">
        <f aca="false">$G40*PAM!G40/3</f>
        <v>2.795</v>
      </c>
      <c r="I40" s="15" t="n">
        <f aca="false">$G40*PAM!H40/3</f>
        <v>2.795</v>
      </c>
      <c r="J40" s="15" t="n">
        <f aca="false">$G40*PAM!I40/3</f>
        <v>1.86333333333333</v>
      </c>
      <c r="K40" s="15" t="n">
        <f aca="false">$G40*PAM!J40/3</f>
        <v>0.931666666666667</v>
      </c>
      <c r="L40" s="15" t="n">
        <f aca="false">$G40*PAM!K40/3</f>
        <v>0.931666666666667</v>
      </c>
      <c r="M40" s="15" t="n">
        <f aca="false">$G40*PAM!L40/3</f>
        <v>1.86333333333333</v>
      </c>
      <c r="N40" s="15" t="n">
        <f aca="false">$G40*PAM!M40/3</f>
        <v>0.931666666666667</v>
      </c>
      <c r="O40" s="15" t="n">
        <f aca="false">$G40*PAM!N40/3</f>
        <v>0</v>
      </c>
      <c r="P40" s="15" t="n">
        <f aca="false">$G40*PAM!O40/3</f>
        <v>0</v>
      </c>
      <c r="Q40" s="15" t="n">
        <f aca="false">$G40*PAM!P40/3</f>
        <v>0</v>
      </c>
      <c r="R40" s="15" t="n">
        <f aca="false">$G40*PAM!Q40/3</f>
        <v>0</v>
      </c>
      <c r="S40" s="15" t="n">
        <f aca="false">$G40*PAM!R40/3</f>
        <v>0.931666666666667</v>
      </c>
    </row>
    <row r="41" customFormat="false" ht="13.8" hidden="false" customHeight="false" outlineLevel="0" collapsed="false">
      <c r="A41" s="1" t="n">
        <v>36</v>
      </c>
      <c r="B41" s="9"/>
      <c r="C41" s="10" t="s">
        <v>92</v>
      </c>
      <c r="D41" s="7" t="s">
        <v>93</v>
      </c>
      <c r="E41" s="1" t="n">
        <v>2.74</v>
      </c>
      <c r="F41" s="1" t="n">
        <v>2.65</v>
      </c>
      <c r="G41" s="1" t="n">
        <f aca="false">0.7*E41+0.3*F41</f>
        <v>2.713</v>
      </c>
      <c r="H41" s="15" t="n">
        <f aca="false">$G41*PAM!G41/3</f>
        <v>2.713</v>
      </c>
      <c r="I41" s="15" t="n">
        <f aca="false">$G41*PAM!H41/3</f>
        <v>2.713</v>
      </c>
      <c r="J41" s="15" t="n">
        <f aca="false">$G41*PAM!I41/3</f>
        <v>1.80866666666667</v>
      </c>
      <c r="K41" s="15" t="n">
        <f aca="false">$G41*PAM!J41/3</f>
        <v>0.904333333333333</v>
      </c>
      <c r="L41" s="15" t="n">
        <f aca="false">$G41*PAM!K41/3</f>
        <v>0.904333333333333</v>
      </c>
      <c r="M41" s="15" t="n">
        <f aca="false">$G41*PAM!L41/3</f>
        <v>1.80866666666667</v>
      </c>
      <c r="N41" s="15" t="n">
        <f aca="false">$G41*PAM!M41/3</f>
        <v>0.904333333333333</v>
      </c>
      <c r="O41" s="15" t="n">
        <f aca="false">$G41*PAM!N41/3</f>
        <v>0</v>
      </c>
      <c r="P41" s="15" t="n">
        <f aca="false">$G41*PAM!O41/3</f>
        <v>0</v>
      </c>
      <c r="Q41" s="15" t="n">
        <f aca="false">$G41*PAM!P41/3</f>
        <v>0</v>
      </c>
      <c r="R41" s="15" t="n">
        <f aca="false">$G41*PAM!Q41/3</f>
        <v>0</v>
      </c>
      <c r="S41" s="15" t="n">
        <f aca="false">$G41*PAM!R41/3</f>
        <v>0.904333333333333</v>
      </c>
    </row>
    <row r="42" customFormat="false" ht="13.8" hidden="false" customHeight="false" outlineLevel="0" collapsed="false">
      <c r="A42" s="1" t="n">
        <v>37</v>
      </c>
      <c r="B42" s="9"/>
      <c r="C42" s="10" t="s">
        <v>94</v>
      </c>
      <c r="D42" s="7" t="s">
        <v>95</v>
      </c>
      <c r="E42" s="1" t="n">
        <v>2.31</v>
      </c>
      <c r="F42" s="1" t="n">
        <v>2.21</v>
      </c>
      <c r="G42" s="1" t="n">
        <f aca="false">0.7*E42+0.3*F42</f>
        <v>2.28</v>
      </c>
      <c r="H42" s="15" t="n">
        <f aca="false">$G42*PAM!G42/3</f>
        <v>2.28</v>
      </c>
      <c r="I42" s="15" t="n">
        <f aca="false">$G42*PAM!H42/3</f>
        <v>2.28</v>
      </c>
      <c r="J42" s="15" t="n">
        <f aca="false">$G42*PAM!I42/3</f>
        <v>1.52</v>
      </c>
      <c r="K42" s="15" t="n">
        <f aca="false">$G42*PAM!J42/3</f>
        <v>0.76</v>
      </c>
      <c r="L42" s="15" t="n">
        <f aca="false">$G42*PAM!K42/3</f>
        <v>0.76</v>
      </c>
      <c r="M42" s="15" t="n">
        <f aca="false">$G42*PAM!L42/3</f>
        <v>1.52</v>
      </c>
      <c r="N42" s="15" t="n">
        <f aca="false">$G42*PAM!M42/3</f>
        <v>0.76</v>
      </c>
      <c r="O42" s="15" t="n">
        <f aca="false">$G42*PAM!N42/3</f>
        <v>0</v>
      </c>
      <c r="P42" s="15" t="n">
        <f aca="false">$G42*PAM!O42/3</f>
        <v>0</v>
      </c>
      <c r="Q42" s="15" t="n">
        <f aca="false">$G42*PAM!P42/3</f>
        <v>0</v>
      </c>
      <c r="R42" s="15" t="n">
        <f aca="false">$G42*PAM!Q42/3</f>
        <v>0</v>
      </c>
      <c r="S42" s="15" t="n">
        <f aca="false">$G42*PAM!R42/3</f>
        <v>0.76</v>
      </c>
    </row>
    <row r="43" customFormat="false" ht="13.8" hidden="false" customHeight="false" outlineLevel="0" collapsed="false">
      <c r="A43" s="1" t="n">
        <v>38</v>
      </c>
      <c r="B43" s="9"/>
      <c r="C43" s="10" t="s">
        <v>96</v>
      </c>
      <c r="D43" s="7" t="s">
        <v>97</v>
      </c>
      <c r="E43" s="1" t="n">
        <v>2.65</v>
      </c>
      <c r="F43" s="1" t="n">
        <v>2.58</v>
      </c>
      <c r="G43" s="1" t="n">
        <f aca="false">0.7*E43+0.3*F43</f>
        <v>2.629</v>
      </c>
      <c r="H43" s="15" t="n">
        <f aca="false">$G43*PAM!G43/3</f>
        <v>2.629</v>
      </c>
      <c r="I43" s="15" t="n">
        <f aca="false">$G43*PAM!H43/3</f>
        <v>2.629</v>
      </c>
      <c r="J43" s="15" t="n">
        <f aca="false">$G43*PAM!I43/3</f>
        <v>1.75266666666667</v>
      </c>
      <c r="K43" s="15" t="n">
        <f aca="false">$G43*PAM!J43/3</f>
        <v>0.876333333333333</v>
      </c>
      <c r="L43" s="15" t="n">
        <f aca="false">$G43*PAM!K43/3</f>
        <v>0.876333333333333</v>
      </c>
      <c r="M43" s="15" t="n">
        <f aca="false">$G43*PAM!L43/3</f>
        <v>1.75266666666667</v>
      </c>
      <c r="N43" s="15" t="n">
        <f aca="false">$G43*PAM!M43/3</f>
        <v>0.876333333333333</v>
      </c>
      <c r="O43" s="15" t="n">
        <f aca="false">$G43*PAM!N43/3</f>
        <v>0</v>
      </c>
      <c r="P43" s="15" t="n">
        <f aca="false">$G43*PAM!O43/3</f>
        <v>0</v>
      </c>
      <c r="Q43" s="15" t="n">
        <f aca="false">$G43*PAM!P43/3</f>
        <v>0</v>
      </c>
      <c r="R43" s="15" t="n">
        <f aca="false">$G43*PAM!Q43/3</f>
        <v>0</v>
      </c>
      <c r="S43" s="15" t="n">
        <f aca="false">$G43*PAM!R43/3</f>
        <v>0.876333333333333</v>
      </c>
    </row>
    <row r="44" customFormat="false" ht="13.8" hidden="false" customHeight="false" outlineLevel="0" collapsed="false">
      <c r="A44" s="1" t="n">
        <v>39</v>
      </c>
      <c r="B44" s="9"/>
      <c r="C44" s="10" t="s">
        <v>98</v>
      </c>
      <c r="D44" s="7" t="s">
        <v>99</v>
      </c>
      <c r="E44" s="1" t="n">
        <v>2.41</v>
      </c>
      <c r="F44" s="1" t="n">
        <v>2.36</v>
      </c>
      <c r="G44" s="1" t="n">
        <f aca="false">0.7*E44+0.3*F44</f>
        <v>2.395</v>
      </c>
      <c r="H44" s="15" t="n">
        <f aca="false">$G44*PAM!G44/3</f>
        <v>2.395</v>
      </c>
      <c r="I44" s="15" t="n">
        <f aca="false">$G44*PAM!H44/3</f>
        <v>2.395</v>
      </c>
      <c r="J44" s="15" t="n">
        <f aca="false">$G44*PAM!I44/3</f>
        <v>1.59666666666667</v>
      </c>
      <c r="K44" s="15" t="n">
        <f aca="false">$G44*PAM!J44/3</f>
        <v>0.798333333333333</v>
      </c>
      <c r="L44" s="15" t="n">
        <f aca="false">$G44*PAM!K44/3</f>
        <v>0.798333333333333</v>
      </c>
      <c r="M44" s="15" t="n">
        <f aca="false">$G44*PAM!L44/3</f>
        <v>1.59666666666667</v>
      </c>
      <c r="N44" s="15" t="n">
        <f aca="false">$G44*PAM!M44/3</f>
        <v>0.798333333333333</v>
      </c>
      <c r="O44" s="15" t="n">
        <f aca="false">$G44*PAM!N44/3</f>
        <v>0</v>
      </c>
      <c r="P44" s="15" t="n">
        <f aca="false">$G44*PAM!O44/3</f>
        <v>0</v>
      </c>
      <c r="Q44" s="15" t="n">
        <f aca="false">$G44*PAM!P44/3</f>
        <v>0</v>
      </c>
      <c r="R44" s="15" t="n">
        <f aca="false">$G44*PAM!Q44/3</f>
        <v>0</v>
      </c>
      <c r="S44" s="15" t="n">
        <f aca="false">$G44*PAM!R44/3</f>
        <v>0.798333333333333</v>
      </c>
    </row>
    <row r="45" customFormat="false" ht="13.8" hidden="false" customHeight="false" outlineLevel="0" collapsed="false">
      <c r="A45" s="1" t="n">
        <v>40</v>
      </c>
      <c r="B45" s="9"/>
      <c r="C45" s="10" t="s">
        <v>100</v>
      </c>
      <c r="D45" s="7" t="s">
        <v>101</v>
      </c>
      <c r="E45" s="1" t="n">
        <v>2.75</v>
      </c>
      <c r="F45" s="1" t="n">
        <v>2.51</v>
      </c>
      <c r="G45" s="1" t="n">
        <f aca="false">0.7*E45+0.3*F45</f>
        <v>2.678</v>
      </c>
      <c r="H45" s="15" t="n">
        <f aca="false">$G45*PAM!G45/3</f>
        <v>0</v>
      </c>
      <c r="I45" s="15" t="n">
        <f aca="false">$G45*PAM!H45/3</f>
        <v>0</v>
      </c>
      <c r="J45" s="15" t="n">
        <f aca="false">$G45*PAM!I45/3</f>
        <v>0</v>
      </c>
      <c r="K45" s="15" t="n">
        <f aca="false">$G45*PAM!J45/3</f>
        <v>0</v>
      </c>
      <c r="L45" s="15" t="n">
        <f aca="false">$G45*PAM!K45/3</f>
        <v>0</v>
      </c>
      <c r="M45" s="15" t="n">
        <f aca="false">$G45*PAM!L45/3</f>
        <v>0</v>
      </c>
      <c r="N45" s="15" t="n">
        <f aca="false">$G45*PAM!M45/3</f>
        <v>2.678</v>
      </c>
      <c r="O45" s="15" t="n">
        <f aca="false">$G45*PAM!N45/3</f>
        <v>2.678</v>
      </c>
      <c r="P45" s="15" t="n">
        <f aca="false">$G45*PAM!O45/3</f>
        <v>2.678</v>
      </c>
      <c r="Q45" s="15" t="n">
        <f aca="false">$G45*PAM!P45/3</f>
        <v>2.678</v>
      </c>
      <c r="R45" s="15" t="n">
        <f aca="false">$G45*PAM!Q45/3</f>
        <v>2.678</v>
      </c>
      <c r="S45" s="15" t="n">
        <f aca="false">$G45*PAM!R45/3</f>
        <v>2.678</v>
      </c>
    </row>
    <row r="46" customFormat="false" ht="13.8" hidden="false" customHeight="false" outlineLevel="0" collapsed="false">
      <c r="A46" s="1" t="n">
        <v>41</v>
      </c>
      <c r="B46" s="9"/>
      <c r="C46" s="10" t="s">
        <v>102</v>
      </c>
      <c r="D46" s="7" t="s">
        <v>103</v>
      </c>
      <c r="E46" s="1" t="n">
        <v>2.65</v>
      </c>
      <c r="F46" s="1" t="n">
        <v>2.53</v>
      </c>
      <c r="G46" s="1" t="n">
        <f aca="false">0.7*E46+0.3*F46</f>
        <v>2.614</v>
      </c>
      <c r="H46" s="15" t="n">
        <f aca="false">$G46*PAM!G46/3</f>
        <v>2.614</v>
      </c>
      <c r="I46" s="15" t="n">
        <f aca="false">$G46*PAM!H46/3</f>
        <v>2.614</v>
      </c>
      <c r="J46" s="15" t="n">
        <f aca="false">$G46*PAM!I46/3</f>
        <v>1.74266666666667</v>
      </c>
      <c r="K46" s="15" t="n">
        <f aca="false">$G46*PAM!J46/3</f>
        <v>0.871333333333333</v>
      </c>
      <c r="L46" s="15" t="n">
        <f aca="false">$G46*PAM!K46/3</f>
        <v>2.614</v>
      </c>
      <c r="M46" s="15" t="n">
        <f aca="false">$G46*PAM!L46/3</f>
        <v>1.74266666666667</v>
      </c>
      <c r="N46" s="15" t="n">
        <f aca="false">$G46*PAM!M46/3</f>
        <v>0.871333333333333</v>
      </c>
      <c r="O46" s="15" t="n">
        <f aca="false">$G46*PAM!N46/3</f>
        <v>0.871333333333333</v>
      </c>
      <c r="P46" s="15" t="n">
        <f aca="false">$G46*PAM!O46/3</f>
        <v>2.614</v>
      </c>
      <c r="Q46" s="15" t="n">
        <f aca="false">$G46*PAM!P46/3</f>
        <v>2.614</v>
      </c>
      <c r="R46" s="15" t="n">
        <f aca="false">$G46*PAM!Q46/3</f>
        <v>0.871333333333333</v>
      </c>
      <c r="S46" s="15" t="n">
        <f aca="false">$G46*PAM!R46/3</f>
        <v>0.871333333333333</v>
      </c>
    </row>
    <row r="47" customFormat="false" ht="13.8" hidden="false" customHeight="false" outlineLevel="0" collapsed="false">
      <c r="A47" s="1" t="n">
        <v>42</v>
      </c>
      <c r="B47" s="9"/>
      <c r="C47" s="10" t="s">
        <v>104</v>
      </c>
      <c r="D47" s="7" t="s">
        <v>105</v>
      </c>
      <c r="E47" s="1" t="n">
        <v>2.74</v>
      </c>
      <c r="F47" s="1" t="n">
        <v>2.65</v>
      </c>
      <c r="G47" s="1" t="n">
        <f aca="false">0.7*E47+0.3*F47</f>
        <v>2.713</v>
      </c>
      <c r="H47" s="15" t="n">
        <f aca="false">$G47*PAM!G47/3</f>
        <v>2.713</v>
      </c>
      <c r="I47" s="15" t="n">
        <f aca="false">$G47*PAM!H47/3</f>
        <v>2.713</v>
      </c>
      <c r="J47" s="15" t="n">
        <f aca="false">$G47*PAM!I47/3</f>
        <v>1.80866666666667</v>
      </c>
      <c r="K47" s="15" t="n">
        <f aca="false">$G47*PAM!J47/3</f>
        <v>0.904333333333333</v>
      </c>
      <c r="L47" s="15" t="n">
        <f aca="false">$G47*PAM!K47/3</f>
        <v>2.713</v>
      </c>
      <c r="M47" s="15" t="n">
        <f aca="false">$G47*PAM!L47/3</f>
        <v>1.80866666666667</v>
      </c>
      <c r="N47" s="15" t="n">
        <f aca="false">$G47*PAM!M47/3</f>
        <v>0.904333333333333</v>
      </c>
      <c r="O47" s="15" t="n">
        <f aca="false">$G47*PAM!N47/3</f>
        <v>0.904333333333333</v>
      </c>
      <c r="P47" s="15" t="n">
        <f aca="false">$G47*PAM!O47/3</f>
        <v>2.713</v>
      </c>
      <c r="Q47" s="15" t="n">
        <f aca="false">$G47*PAM!P47/3</f>
        <v>2.713</v>
      </c>
      <c r="R47" s="15" t="n">
        <f aca="false">$G47*PAM!Q47/3</f>
        <v>0.904333333333333</v>
      </c>
      <c r="S47" s="15" t="n">
        <f aca="false">$G47*PAM!R47/3</f>
        <v>0.904333333333333</v>
      </c>
    </row>
    <row r="48" customFormat="false" ht="13.8" hidden="false" customHeight="false" outlineLevel="0" collapsed="false">
      <c r="A48" s="1" t="n">
        <v>43</v>
      </c>
      <c r="B48" s="9"/>
      <c r="C48" s="10" t="s">
        <v>106</v>
      </c>
      <c r="D48" s="7" t="s">
        <v>107</v>
      </c>
      <c r="E48" s="1" t="n">
        <v>2.81</v>
      </c>
      <c r="F48" s="1" t="n">
        <v>2.73</v>
      </c>
      <c r="G48" s="1" t="n">
        <f aca="false">0.7*E48+0.3*F48</f>
        <v>2.786</v>
      </c>
      <c r="H48" s="15" t="n">
        <f aca="false">$G48*PAM!G48/3</f>
        <v>2.786</v>
      </c>
      <c r="I48" s="15" t="n">
        <f aca="false">$G48*PAM!H48/3</f>
        <v>2.786</v>
      </c>
      <c r="J48" s="15" t="n">
        <f aca="false">$G48*PAM!I48/3</f>
        <v>1.85733333333333</v>
      </c>
      <c r="K48" s="15" t="n">
        <f aca="false">$G48*PAM!J48/3</f>
        <v>0.928666666666667</v>
      </c>
      <c r="L48" s="15" t="n">
        <f aca="false">$G48*PAM!K48/3</f>
        <v>2.786</v>
      </c>
      <c r="M48" s="15" t="n">
        <f aca="false">$G48*PAM!L48/3</f>
        <v>1.85733333333333</v>
      </c>
      <c r="N48" s="15" t="n">
        <f aca="false">$G48*PAM!M48/3</f>
        <v>0.928666666666667</v>
      </c>
      <c r="O48" s="15" t="n">
        <f aca="false">$G48*PAM!N48/3</f>
        <v>0.928666666666667</v>
      </c>
      <c r="P48" s="15" t="n">
        <f aca="false">$G48*PAM!O48/3</f>
        <v>2.786</v>
      </c>
      <c r="Q48" s="15" t="n">
        <f aca="false">$G48*PAM!P48/3</f>
        <v>2.786</v>
      </c>
      <c r="R48" s="15" t="n">
        <f aca="false">$G48*PAM!Q48/3</f>
        <v>0.928666666666667</v>
      </c>
      <c r="S48" s="15" t="n">
        <f aca="false">$G48*PAM!R48/3</f>
        <v>0.928666666666667</v>
      </c>
    </row>
    <row r="49" customFormat="false" ht="14.25" hidden="false" customHeight="false" outlineLevel="0" collapsed="false">
      <c r="A49" s="1" t="n">
        <v>44</v>
      </c>
      <c r="B49" s="9" t="s">
        <v>108</v>
      </c>
      <c r="C49" s="7" t="s">
        <v>109</v>
      </c>
      <c r="D49" s="11" t="s">
        <v>110</v>
      </c>
      <c r="E49" s="1" t="n">
        <v>2.56</v>
      </c>
      <c r="F49" s="1" t="n">
        <v>2.3</v>
      </c>
      <c r="G49" s="1" t="n">
        <f aca="false">0.7*E49+0.3*F49</f>
        <v>2.482</v>
      </c>
      <c r="H49" s="15" t="n">
        <f aca="false">$G49*PAM!G49/3</f>
        <v>2.482</v>
      </c>
      <c r="I49" s="15" t="n">
        <f aca="false">$G49*PAM!H49/3</f>
        <v>2.482</v>
      </c>
      <c r="J49" s="15" t="n">
        <f aca="false">$G49*PAM!I49/3</f>
        <v>1.65466666666667</v>
      </c>
      <c r="K49" s="15" t="n">
        <f aca="false">$G49*PAM!J49/3</f>
        <v>0.827333333333333</v>
      </c>
      <c r="L49" s="15" t="n">
        <f aca="false">$G49*PAM!K49/3</f>
        <v>0.827333333333333</v>
      </c>
      <c r="M49" s="15" t="n">
        <f aca="false">$G49*PAM!L49/3</f>
        <v>1.65466666666667</v>
      </c>
      <c r="N49" s="15" t="n">
        <f aca="false">$G49*PAM!M49/3</f>
        <v>0.827333333333333</v>
      </c>
      <c r="O49" s="15" t="n">
        <f aca="false">$G49*PAM!N49/3</f>
        <v>0</v>
      </c>
      <c r="P49" s="15" t="n">
        <f aca="false">$G49*PAM!O49/3</f>
        <v>0</v>
      </c>
      <c r="Q49" s="15" t="n">
        <f aca="false">$G49*PAM!P49/3</f>
        <v>0</v>
      </c>
      <c r="R49" s="15" t="n">
        <f aca="false">$G49*PAM!Q49/3</f>
        <v>0</v>
      </c>
      <c r="S49" s="15" t="n">
        <f aca="false">$G49*PAM!R49/3</f>
        <v>0.827333333333333</v>
      </c>
    </row>
    <row r="50" customFormat="false" ht="14.25" hidden="false" customHeight="false" outlineLevel="0" collapsed="false">
      <c r="A50" s="1" t="n">
        <v>45</v>
      </c>
      <c r="B50" s="9"/>
      <c r="C50" s="7" t="s">
        <v>111</v>
      </c>
      <c r="D50" s="11" t="s">
        <v>112</v>
      </c>
      <c r="E50" s="1" t="n">
        <v>2.54</v>
      </c>
      <c r="F50" s="1" t="n">
        <v>2.43</v>
      </c>
      <c r="G50" s="1" t="n">
        <f aca="false">0.7*E50+0.3*F50</f>
        <v>2.507</v>
      </c>
      <c r="H50" s="15" t="n">
        <f aca="false">$G50*PAM!G50/3</f>
        <v>2.507</v>
      </c>
      <c r="I50" s="15" t="n">
        <f aca="false">$G50*PAM!H50/3</f>
        <v>2.507</v>
      </c>
      <c r="J50" s="15" t="n">
        <f aca="false">$G50*PAM!I50/3</f>
        <v>1.67133333333333</v>
      </c>
      <c r="K50" s="15" t="n">
        <f aca="false">$G50*PAM!J50/3</f>
        <v>0.835666666666667</v>
      </c>
      <c r="L50" s="15" t="n">
        <f aca="false">$G50*PAM!K50/3</f>
        <v>0.835666666666667</v>
      </c>
      <c r="M50" s="15" t="n">
        <f aca="false">$G50*PAM!L50/3</f>
        <v>1.67133333333333</v>
      </c>
      <c r="N50" s="15" t="n">
        <f aca="false">$G50*PAM!M50/3</f>
        <v>0.835666666666667</v>
      </c>
      <c r="O50" s="15" t="n">
        <f aca="false">$G50*PAM!N50/3</f>
        <v>0</v>
      </c>
      <c r="P50" s="15" t="n">
        <f aca="false">$G50*PAM!O50/3</f>
        <v>0</v>
      </c>
      <c r="Q50" s="15" t="n">
        <f aca="false">$G50*PAM!P50/3</f>
        <v>0</v>
      </c>
      <c r="R50" s="15" t="n">
        <f aca="false">$G50*PAM!Q50/3</f>
        <v>0</v>
      </c>
      <c r="S50" s="15" t="n">
        <f aca="false">$G50*PAM!R50/3</f>
        <v>0.835666666666667</v>
      </c>
    </row>
    <row r="51" customFormat="false" ht="14.25" hidden="false" customHeight="false" outlineLevel="0" collapsed="false">
      <c r="A51" s="1" t="n">
        <v>46</v>
      </c>
      <c r="B51" s="9"/>
      <c r="C51" s="7" t="s">
        <v>113</v>
      </c>
      <c r="D51" s="11" t="s">
        <v>114</v>
      </c>
      <c r="E51" s="1" t="n">
        <v>2.31</v>
      </c>
      <c r="F51" s="1" t="n">
        <v>2.21</v>
      </c>
      <c r="G51" s="1" t="n">
        <f aca="false">0.7*E51+0.3*F51</f>
        <v>2.28</v>
      </c>
      <c r="H51" s="15" t="n">
        <f aca="false">$G51*PAM!G51/3</f>
        <v>2.28</v>
      </c>
      <c r="I51" s="15" t="n">
        <f aca="false">$G51*PAM!H51/3</f>
        <v>2.28</v>
      </c>
      <c r="J51" s="15" t="n">
        <f aca="false">$G51*PAM!I51/3</f>
        <v>1.52</v>
      </c>
      <c r="K51" s="15" t="n">
        <f aca="false">$G51*PAM!J51/3</f>
        <v>0.76</v>
      </c>
      <c r="L51" s="15" t="n">
        <f aca="false">$G51*PAM!K51/3</f>
        <v>0.76</v>
      </c>
      <c r="M51" s="15" t="n">
        <f aca="false">$G51*PAM!L51/3</f>
        <v>1.52</v>
      </c>
      <c r="N51" s="15" t="n">
        <f aca="false">$G51*PAM!M51/3</f>
        <v>0.76</v>
      </c>
      <c r="O51" s="15" t="n">
        <f aca="false">$G51*PAM!N51/3</f>
        <v>0</v>
      </c>
      <c r="P51" s="15" t="n">
        <f aca="false">$G51*PAM!O51/3</f>
        <v>0</v>
      </c>
      <c r="Q51" s="15" t="n">
        <f aca="false">$G51*PAM!P51/3</f>
        <v>0</v>
      </c>
      <c r="R51" s="15" t="n">
        <f aca="false">$G51*PAM!Q51/3</f>
        <v>0</v>
      </c>
      <c r="S51" s="15" t="n">
        <f aca="false">$G51*PAM!R51/3</f>
        <v>0.76</v>
      </c>
    </row>
    <row r="52" customFormat="false" ht="14.25" hidden="false" customHeight="false" outlineLevel="0" collapsed="false">
      <c r="A52" s="1" t="n">
        <v>47</v>
      </c>
      <c r="B52" s="9"/>
      <c r="C52" s="7" t="s">
        <v>115</v>
      </c>
      <c r="D52" s="11" t="s">
        <v>116</v>
      </c>
      <c r="E52" s="1" t="n">
        <v>2.36</v>
      </c>
      <c r="F52" s="1" t="n">
        <v>2.4</v>
      </c>
      <c r="G52" s="1" t="n">
        <f aca="false">0.7*E52+0.3*F52</f>
        <v>2.372</v>
      </c>
      <c r="H52" s="15" t="n">
        <f aca="false">$G52*PAM!G52/3</f>
        <v>2.372</v>
      </c>
      <c r="I52" s="15" t="n">
        <f aca="false">$G52*PAM!H52/3</f>
        <v>2.372</v>
      </c>
      <c r="J52" s="15" t="n">
        <f aca="false">$G52*PAM!I52/3</f>
        <v>1.58133333333333</v>
      </c>
      <c r="K52" s="15" t="n">
        <f aca="false">$G52*PAM!J52/3</f>
        <v>0.790666666666667</v>
      </c>
      <c r="L52" s="15" t="n">
        <f aca="false">$G52*PAM!K52/3</f>
        <v>0.790666666666667</v>
      </c>
      <c r="M52" s="15" t="n">
        <f aca="false">$G52*PAM!L52/3</f>
        <v>1.58133333333333</v>
      </c>
      <c r="N52" s="15" t="n">
        <f aca="false">$G52*PAM!M52/3</f>
        <v>0.790666666666667</v>
      </c>
      <c r="O52" s="15" t="n">
        <f aca="false">$G52*PAM!N52/3</f>
        <v>0</v>
      </c>
      <c r="P52" s="15" t="n">
        <f aca="false">$G52*PAM!O52/3</f>
        <v>0</v>
      </c>
      <c r="Q52" s="15" t="n">
        <f aca="false">$G52*PAM!P52/3</f>
        <v>0</v>
      </c>
      <c r="R52" s="15" t="n">
        <f aca="false">$G52*PAM!Q52/3</f>
        <v>0</v>
      </c>
      <c r="S52" s="15" t="n">
        <f aca="false">$G52*PAM!R52/3</f>
        <v>0.790666666666667</v>
      </c>
    </row>
    <row r="53" customFormat="false" ht="14.25" hidden="false" customHeight="false" outlineLevel="0" collapsed="false">
      <c r="A53" s="1" t="n">
        <v>48</v>
      </c>
      <c r="B53" s="9"/>
      <c r="C53" s="7" t="s">
        <v>117</v>
      </c>
      <c r="D53" s="11" t="s">
        <v>118</v>
      </c>
      <c r="E53" s="1" t="n">
        <v>2.17</v>
      </c>
      <c r="F53" s="1" t="n">
        <v>2.2</v>
      </c>
      <c r="G53" s="1" t="n">
        <f aca="false">0.7*E53+0.3*F53</f>
        <v>2.179</v>
      </c>
      <c r="H53" s="15" t="n">
        <f aca="false">$G53*PAM!G53/3</f>
        <v>2.179</v>
      </c>
      <c r="I53" s="15" t="n">
        <f aca="false">$G53*PAM!H53/3</f>
        <v>2.179</v>
      </c>
      <c r="J53" s="15" t="n">
        <f aca="false">$G53*PAM!I53/3</f>
        <v>1.45266666666667</v>
      </c>
      <c r="K53" s="15" t="n">
        <f aca="false">$G53*PAM!J53/3</f>
        <v>0.726333333333333</v>
      </c>
      <c r="L53" s="15" t="n">
        <f aca="false">$G53*PAM!K53/3</f>
        <v>0.726333333333333</v>
      </c>
      <c r="M53" s="15" t="n">
        <f aca="false">$G53*PAM!L53/3</f>
        <v>1.45266666666667</v>
      </c>
      <c r="N53" s="15" t="n">
        <f aca="false">$G53*PAM!M53/3</f>
        <v>0.726333333333333</v>
      </c>
      <c r="O53" s="15" t="n">
        <f aca="false">$G53*PAM!N53/3</f>
        <v>0</v>
      </c>
      <c r="P53" s="15" t="n">
        <f aca="false">$G53*PAM!O53/3</f>
        <v>0</v>
      </c>
      <c r="Q53" s="15" t="n">
        <f aca="false">$G53*PAM!P53/3</f>
        <v>0</v>
      </c>
      <c r="R53" s="15" t="n">
        <f aca="false">$G53*PAM!Q53/3</f>
        <v>0</v>
      </c>
      <c r="S53" s="15" t="n">
        <f aca="false">$G53*PAM!R53/3</f>
        <v>0.726333333333333</v>
      </c>
    </row>
    <row r="54" customFormat="false" ht="28.5" hidden="false" customHeight="false" outlineLevel="0" collapsed="false">
      <c r="A54" s="1" t="n">
        <v>49</v>
      </c>
      <c r="B54" s="9"/>
      <c r="C54" s="7" t="s">
        <v>119</v>
      </c>
      <c r="D54" s="11" t="s">
        <v>120</v>
      </c>
      <c r="E54" s="1" t="n">
        <v>2.65</v>
      </c>
      <c r="F54" s="1" t="n">
        <v>2.58</v>
      </c>
      <c r="G54" s="1" t="n">
        <f aca="false">0.7*E54+0.3*F54</f>
        <v>2.629</v>
      </c>
      <c r="H54" s="15" t="n">
        <f aca="false">$G54*PAM!G54/3</f>
        <v>0</v>
      </c>
      <c r="I54" s="15" t="n">
        <f aca="false">$G54*PAM!H54/3</f>
        <v>0</v>
      </c>
      <c r="J54" s="15" t="n">
        <f aca="false">$G54*PAM!I54/3</f>
        <v>0</v>
      </c>
      <c r="K54" s="15" t="n">
        <f aca="false">$G54*PAM!J54/3</f>
        <v>0</v>
      </c>
      <c r="L54" s="15" t="n">
        <f aca="false">$G54*PAM!K54/3</f>
        <v>0</v>
      </c>
      <c r="M54" s="15" t="n">
        <f aca="false">$G54*PAM!L54/3</f>
        <v>0</v>
      </c>
      <c r="N54" s="15" t="n">
        <f aca="false">$G54*PAM!M54/3</f>
        <v>2.629</v>
      </c>
      <c r="O54" s="15" t="n">
        <f aca="false">$G54*PAM!N54/3</f>
        <v>2.629</v>
      </c>
      <c r="P54" s="15" t="n">
        <f aca="false">$G54*PAM!O54/3</f>
        <v>2.629</v>
      </c>
      <c r="Q54" s="15" t="n">
        <f aca="false">$G54*PAM!P54/3</f>
        <v>2.629</v>
      </c>
      <c r="R54" s="15" t="n">
        <f aca="false">$G54*PAM!Q54/3</f>
        <v>2.629</v>
      </c>
      <c r="S54" s="15" t="n">
        <f aca="false">$G54*PAM!R54/3</f>
        <v>2.629</v>
      </c>
    </row>
    <row r="55" customFormat="false" ht="14.25" hidden="false" customHeight="false" outlineLevel="0" collapsed="false">
      <c r="A55" s="1" t="n">
        <v>50</v>
      </c>
      <c r="B55" s="9"/>
      <c r="C55" s="7" t="s">
        <v>121</v>
      </c>
      <c r="D55" s="11" t="s">
        <v>122</v>
      </c>
      <c r="E55" s="1" t="n">
        <v>2.67</v>
      </c>
      <c r="F55" s="1" t="n">
        <v>2.61</v>
      </c>
      <c r="G55" s="1" t="n">
        <f aca="false">0.7*E55+0.3*F55</f>
        <v>2.652</v>
      </c>
      <c r="H55" s="15" t="n">
        <f aca="false">$G55*PAM!G55/3</f>
        <v>2.652</v>
      </c>
      <c r="I55" s="15" t="n">
        <f aca="false">$G55*PAM!H55/3</f>
        <v>2.652</v>
      </c>
      <c r="J55" s="15" t="n">
        <f aca="false">$G55*PAM!I55/3</f>
        <v>1.768</v>
      </c>
      <c r="K55" s="15" t="n">
        <f aca="false">$G55*PAM!J55/3</f>
        <v>0.884</v>
      </c>
      <c r="L55" s="15" t="n">
        <f aca="false">$G55*PAM!K55/3</f>
        <v>2.652</v>
      </c>
      <c r="M55" s="15" t="n">
        <f aca="false">$G55*PAM!L55/3</f>
        <v>1.768</v>
      </c>
      <c r="N55" s="15" t="n">
        <f aca="false">$G55*PAM!M55/3</f>
        <v>0.884</v>
      </c>
      <c r="O55" s="15" t="n">
        <f aca="false">$G55*PAM!N55/3</f>
        <v>0.884</v>
      </c>
      <c r="P55" s="15" t="n">
        <f aca="false">$G55*PAM!O55/3</f>
        <v>2.652</v>
      </c>
      <c r="Q55" s="15" t="n">
        <f aca="false">$G55*PAM!P55/3</f>
        <v>2.652</v>
      </c>
      <c r="R55" s="15" t="n">
        <f aca="false">$G55*PAM!Q55/3</f>
        <v>0.884</v>
      </c>
      <c r="S55" s="15" t="n">
        <f aca="false">$G55*PAM!R55/3</f>
        <v>0.884</v>
      </c>
    </row>
    <row r="56" customFormat="false" ht="14.25" hidden="false" customHeight="false" outlineLevel="0" collapsed="false">
      <c r="A56" s="1" t="n">
        <v>51</v>
      </c>
      <c r="B56" s="9"/>
      <c r="C56" s="7" t="s">
        <v>123</v>
      </c>
      <c r="D56" s="11" t="s">
        <v>124</v>
      </c>
      <c r="E56" s="1" t="n">
        <v>2.56</v>
      </c>
      <c r="F56" s="1" t="n">
        <v>2.34</v>
      </c>
      <c r="G56" s="1" t="n">
        <f aca="false">0.7*E56+0.3*F56</f>
        <v>2.494</v>
      </c>
      <c r="H56" s="15" t="n">
        <f aca="false">$G56*PAM!G56/3</f>
        <v>2.494</v>
      </c>
      <c r="I56" s="15" t="n">
        <f aca="false">$G56*PAM!H56/3</f>
        <v>2.494</v>
      </c>
      <c r="J56" s="15" t="n">
        <f aca="false">$G56*PAM!I56/3</f>
        <v>1.66266666666667</v>
      </c>
      <c r="K56" s="15" t="n">
        <f aca="false">$G56*PAM!J56/3</f>
        <v>0.831333333333333</v>
      </c>
      <c r="L56" s="15" t="n">
        <f aca="false">$G56*PAM!K56/3</f>
        <v>2.494</v>
      </c>
      <c r="M56" s="15" t="n">
        <f aca="false">$G56*PAM!L56/3</f>
        <v>1.66266666666667</v>
      </c>
      <c r="N56" s="15" t="n">
        <f aca="false">$G56*PAM!M56/3</f>
        <v>0.831333333333333</v>
      </c>
      <c r="O56" s="15" t="n">
        <f aca="false">$G56*PAM!N56/3</f>
        <v>0.831333333333333</v>
      </c>
      <c r="P56" s="15" t="n">
        <f aca="false">$G56*PAM!O56/3</f>
        <v>2.494</v>
      </c>
      <c r="Q56" s="15" t="n">
        <f aca="false">$G56*PAM!P56/3</f>
        <v>2.494</v>
      </c>
      <c r="R56" s="15" t="n">
        <f aca="false">$G56*PAM!Q56/3</f>
        <v>0.831333333333333</v>
      </c>
      <c r="S56" s="15" t="n">
        <f aca="false">$G56*PAM!R56/3</f>
        <v>0.831333333333333</v>
      </c>
    </row>
    <row r="57" customFormat="false" ht="14.25" hidden="false" customHeight="false" outlineLevel="0" collapsed="false">
      <c r="A57" s="1" t="n">
        <v>52</v>
      </c>
      <c r="B57" s="9"/>
      <c r="C57" s="7" t="s">
        <v>125</v>
      </c>
      <c r="D57" s="11" t="s">
        <v>126</v>
      </c>
      <c r="E57" s="1" t="n">
        <v>2.81</v>
      </c>
      <c r="F57" s="1" t="n">
        <v>2.7</v>
      </c>
      <c r="G57" s="1" t="n">
        <f aca="false">0.7*E57+0.3*F57</f>
        <v>2.777</v>
      </c>
      <c r="H57" s="15" t="n">
        <f aca="false">$G57*PAM!G57/3</f>
        <v>2.777</v>
      </c>
      <c r="I57" s="15" t="n">
        <f aca="false">$G57*PAM!H57/3</f>
        <v>2.777</v>
      </c>
      <c r="J57" s="15" t="n">
        <f aca="false">$G57*PAM!I57/3</f>
        <v>1.85133333333333</v>
      </c>
      <c r="K57" s="15" t="n">
        <f aca="false">$G57*PAM!J57/3</f>
        <v>0.925666666666667</v>
      </c>
      <c r="L57" s="15" t="n">
        <f aca="false">$G57*PAM!K57/3</f>
        <v>2.777</v>
      </c>
      <c r="M57" s="15" t="n">
        <f aca="false">$G57*PAM!L57/3</f>
        <v>1.85133333333333</v>
      </c>
      <c r="N57" s="15" t="n">
        <f aca="false">$G57*PAM!M57/3</f>
        <v>0.925666666666667</v>
      </c>
      <c r="O57" s="15" t="n">
        <f aca="false">$G57*PAM!N57/3</f>
        <v>0.925666666666667</v>
      </c>
      <c r="P57" s="15" t="n">
        <f aca="false">$G57*PAM!O57/3</f>
        <v>2.777</v>
      </c>
      <c r="Q57" s="15" t="n">
        <f aca="false">$G57*PAM!P57/3</f>
        <v>2.777</v>
      </c>
      <c r="R57" s="15" t="n">
        <f aca="false">$G57*PAM!Q57/3</f>
        <v>0.925666666666667</v>
      </c>
      <c r="S57" s="15" t="n">
        <f aca="false">$G57*PAM!R57/3</f>
        <v>0.925666666666667</v>
      </c>
    </row>
    <row r="58" customFormat="false" ht="14.25" hidden="false" customHeight="false" outlineLevel="0" collapsed="false">
      <c r="A58" s="1" t="n">
        <v>53</v>
      </c>
      <c r="B58" s="9" t="s">
        <v>127</v>
      </c>
      <c r="C58" s="7" t="s">
        <v>128</v>
      </c>
      <c r="D58" s="11" t="s">
        <v>129</v>
      </c>
      <c r="E58" s="1" t="n">
        <v>2.42</v>
      </c>
      <c r="F58" s="1" t="n">
        <v>2.32</v>
      </c>
      <c r="G58" s="1" t="n">
        <f aca="false">0.7*E58+0.3*F58</f>
        <v>2.39</v>
      </c>
      <c r="H58" s="15" t="n">
        <f aca="false">$G58*PAM!G58/3</f>
        <v>2.39</v>
      </c>
      <c r="I58" s="15" t="n">
        <f aca="false">$G58*PAM!H58/3</f>
        <v>2.39</v>
      </c>
      <c r="J58" s="15" t="n">
        <f aca="false">$G58*PAM!I58/3</f>
        <v>1.59333333333333</v>
      </c>
      <c r="K58" s="15" t="n">
        <f aca="false">$G58*PAM!J58/3</f>
        <v>0.796666666666667</v>
      </c>
      <c r="L58" s="15" t="n">
        <f aca="false">$G58*PAM!K58/3</f>
        <v>0.796666666666667</v>
      </c>
      <c r="M58" s="15" t="n">
        <f aca="false">$G58*PAM!L58/3</f>
        <v>1.59333333333333</v>
      </c>
      <c r="N58" s="15" t="n">
        <f aca="false">$G58*PAM!M58/3</f>
        <v>0.796666666666667</v>
      </c>
      <c r="O58" s="15" t="n">
        <f aca="false">$G58*PAM!N58/3</f>
        <v>0</v>
      </c>
      <c r="P58" s="15" t="n">
        <f aca="false">$G58*PAM!O58/3</f>
        <v>0</v>
      </c>
      <c r="Q58" s="15" t="n">
        <f aca="false">$G58*PAM!P58/3</f>
        <v>0</v>
      </c>
      <c r="R58" s="15" t="n">
        <f aca="false">$G58*PAM!Q58/3</f>
        <v>0</v>
      </c>
      <c r="S58" s="15" t="n">
        <f aca="false">$G58*PAM!R58/3</f>
        <v>0.796666666666667</v>
      </c>
    </row>
    <row r="59" customFormat="false" ht="14.25" hidden="false" customHeight="false" outlineLevel="0" collapsed="false">
      <c r="A59" s="1" t="n">
        <v>54</v>
      </c>
      <c r="B59" s="9"/>
      <c r="C59" s="7" t="s">
        <v>130</v>
      </c>
      <c r="D59" s="11" t="s">
        <v>131</v>
      </c>
      <c r="E59" s="1" t="n">
        <v>2.41</v>
      </c>
      <c r="F59" s="1" t="n">
        <v>2.36</v>
      </c>
      <c r="G59" s="1" t="n">
        <f aca="false">0.7*E59+0.3*F59</f>
        <v>2.395</v>
      </c>
      <c r="H59" s="15" t="n">
        <f aca="false">$G59*PAM!G59/3</f>
        <v>2.395</v>
      </c>
      <c r="I59" s="15" t="n">
        <f aca="false">$G59*PAM!H59/3</f>
        <v>2.395</v>
      </c>
      <c r="J59" s="15" t="n">
        <f aca="false">$G59*PAM!I59/3</f>
        <v>1.59666666666667</v>
      </c>
      <c r="K59" s="15" t="n">
        <f aca="false">$G59*PAM!J59/3</f>
        <v>0.798333333333333</v>
      </c>
      <c r="L59" s="15" t="n">
        <f aca="false">$G59*PAM!K59/3</f>
        <v>0.798333333333333</v>
      </c>
      <c r="M59" s="15" t="n">
        <f aca="false">$G59*PAM!L59/3</f>
        <v>1.59666666666667</v>
      </c>
      <c r="N59" s="15" t="n">
        <f aca="false">$G59*PAM!M59/3</f>
        <v>0.798333333333333</v>
      </c>
      <c r="O59" s="15" t="n">
        <f aca="false">$G59*PAM!N59/3</f>
        <v>0</v>
      </c>
      <c r="P59" s="15" t="n">
        <f aca="false">$G59*PAM!O59/3</f>
        <v>0</v>
      </c>
      <c r="Q59" s="15" t="n">
        <f aca="false">$G59*PAM!P59/3</f>
        <v>0</v>
      </c>
      <c r="R59" s="15" t="n">
        <f aca="false">$G59*PAM!Q59/3</f>
        <v>0</v>
      </c>
      <c r="S59" s="15" t="n">
        <f aca="false">$G59*PAM!R59/3</f>
        <v>0.798333333333333</v>
      </c>
    </row>
    <row r="60" customFormat="false" ht="14.25" hidden="false" customHeight="false" outlineLevel="0" collapsed="false">
      <c r="A60" s="1" t="n">
        <v>55</v>
      </c>
      <c r="B60" s="9"/>
      <c r="C60" s="7" t="s">
        <v>132</v>
      </c>
      <c r="D60" s="11" t="s">
        <v>133</v>
      </c>
      <c r="E60" s="1" t="n">
        <v>2.31</v>
      </c>
      <c r="F60" s="1" t="n">
        <v>2.28</v>
      </c>
      <c r="G60" s="1" t="n">
        <f aca="false">0.7*E60+0.3*F60</f>
        <v>2.301</v>
      </c>
      <c r="H60" s="15" t="n">
        <f aca="false">$G60*PAM!G60/3</f>
        <v>2.301</v>
      </c>
      <c r="I60" s="15" t="n">
        <f aca="false">$G60*PAM!H60/3</f>
        <v>2.301</v>
      </c>
      <c r="J60" s="15" t="n">
        <f aca="false">$G60*PAM!I60/3</f>
        <v>1.534</v>
      </c>
      <c r="K60" s="15" t="n">
        <f aca="false">$G60*PAM!J60/3</f>
        <v>0.767</v>
      </c>
      <c r="L60" s="15" t="n">
        <f aca="false">$G60*PAM!K60/3</f>
        <v>0.767</v>
      </c>
      <c r="M60" s="15" t="n">
        <f aca="false">$G60*PAM!L60/3</f>
        <v>1.534</v>
      </c>
      <c r="N60" s="15" t="n">
        <f aca="false">$G60*PAM!M60/3</f>
        <v>0.767</v>
      </c>
      <c r="O60" s="15" t="n">
        <f aca="false">$G60*PAM!N60/3</f>
        <v>0</v>
      </c>
      <c r="P60" s="15" t="n">
        <f aca="false">$G60*PAM!O60/3</f>
        <v>0</v>
      </c>
      <c r="Q60" s="15" t="n">
        <f aca="false">$G60*PAM!P60/3</f>
        <v>0</v>
      </c>
      <c r="R60" s="15" t="n">
        <f aca="false">$G60*PAM!Q60/3</f>
        <v>0</v>
      </c>
      <c r="S60" s="15" t="n">
        <f aca="false">$G60*PAM!R60/3</f>
        <v>0.767</v>
      </c>
    </row>
    <row r="61" customFormat="false" ht="14.25" hidden="false" customHeight="false" outlineLevel="0" collapsed="false">
      <c r="A61" s="1" t="n">
        <v>56</v>
      </c>
      <c r="B61" s="9"/>
      <c r="C61" s="7" t="s">
        <v>134</v>
      </c>
      <c r="D61" s="11" t="s">
        <v>135</v>
      </c>
      <c r="E61" s="1" t="n">
        <v>2.47</v>
      </c>
      <c r="F61" s="1" t="n">
        <v>2.32</v>
      </c>
      <c r="G61" s="1" t="n">
        <f aca="false">0.7*E61+0.3*F61</f>
        <v>2.425</v>
      </c>
      <c r="H61" s="15" t="n">
        <f aca="false">$G61*PAM!G61/3</f>
        <v>2.425</v>
      </c>
      <c r="I61" s="15" t="n">
        <f aca="false">$G61*PAM!H61/3</f>
        <v>2.425</v>
      </c>
      <c r="J61" s="15" t="n">
        <f aca="false">$G61*PAM!I61/3</f>
        <v>1.61666666666667</v>
      </c>
      <c r="K61" s="15" t="n">
        <f aca="false">$G61*PAM!J61/3</f>
        <v>0.808333333333333</v>
      </c>
      <c r="L61" s="15" t="n">
        <f aca="false">$G61*PAM!K61/3</f>
        <v>0.808333333333333</v>
      </c>
      <c r="M61" s="15" t="n">
        <f aca="false">$G61*PAM!L61/3</f>
        <v>1.61666666666667</v>
      </c>
      <c r="N61" s="15" t="n">
        <f aca="false">$G61*PAM!M61/3</f>
        <v>0.808333333333333</v>
      </c>
      <c r="O61" s="15" t="n">
        <f aca="false">$G61*PAM!N61/3</f>
        <v>0</v>
      </c>
      <c r="P61" s="15" t="n">
        <f aca="false">$G61*PAM!O61/3</f>
        <v>0</v>
      </c>
      <c r="Q61" s="15" t="n">
        <f aca="false">$G61*PAM!P61/3</f>
        <v>0</v>
      </c>
      <c r="R61" s="15" t="n">
        <f aca="false">$G61*PAM!Q61/3</f>
        <v>0</v>
      </c>
      <c r="S61" s="15" t="n">
        <f aca="false">$G61*PAM!R61/3</f>
        <v>0.808333333333333</v>
      </c>
    </row>
    <row r="62" customFormat="false" ht="14.25" hidden="false" customHeight="false" outlineLevel="0" collapsed="false">
      <c r="A62" s="1" t="n">
        <v>57</v>
      </c>
      <c r="B62" s="9"/>
      <c r="C62" s="7" t="s">
        <v>136</v>
      </c>
      <c r="D62" s="11" t="s">
        <v>137</v>
      </c>
      <c r="E62" s="1" t="n">
        <v>2.31</v>
      </c>
      <c r="F62" s="1" t="n">
        <v>2.8</v>
      </c>
      <c r="G62" s="1" t="n">
        <f aca="false">0.7*E62+0.3*F62</f>
        <v>2.457</v>
      </c>
      <c r="H62" s="15" t="n">
        <f aca="false">$G62*PAM!G62/3</f>
        <v>2.457</v>
      </c>
      <c r="I62" s="15" t="n">
        <f aca="false">$G62*PAM!H62/3</f>
        <v>2.457</v>
      </c>
      <c r="J62" s="15" t="n">
        <f aca="false">$G62*PAM!I62/3</f>
        <v>2.457</v>
      </c>
      <c r="K62" s="15" t="n">
        <f aca="false">$G62*PAM!J62/3</f>
        <v>2.457</v>
      </c>
      <c r="L62" s="15" t="n">
        <f aca="false">$G62*PAM!K62/3</f>
        <v>2.457</v>
      </c>
      <c r="M62" s="15" t="n">
        <f aca="false">$G62*PAM!L62/3</f>
        <v>2.457</v>
      </c>
      <c r="N62" s="15" t="n">
        <f aca="false">$G62*PAM!M62/3</f>
        <v>2.457</v>
      </c>
      <c r="O62" s="15" t="n">
        <f aca="false">$G62*PAM!N62/3</f>
        <v>2.457</v>
      </c>
      <c r="P62" s="15" t="n">
        <f aca="false">$G62*PAM!O62/3</f>
        <v>2.457</v>
      </c>
      <c r="Q62" s="15" t="n">
        <f aca="false">$G62*PAM!P62/3</f>
        <v>2.457</v>
      </c>
      <c r="R62" s="15" t="n">
        <f aca="false">$G62*PAM!Q62/3</f>
        <v>2.457</v>
      </c>
      <c r="S62" s="15" t="n">
        <f aca="false">$G62*PAM!R62/3</f>
        <v>2.457</v>
      </c>
    </row>
    <row r="63" customFormat="false" ht="14.25" hidden="false" customHeight="false" outlineLevel="0" collapsed="false">
      <c r="A63" s="1" t="n">
        <v>58</v>
      </c>
      <c r="B63" s="9"/>
      <c r="C63" s="7" t="s">
        <v>138</v>
      </c>
      <c r="D63" s="11" t="s">
        <v>139</v>
      </c>
      <c r="E63" s="1" t="n">
        <v>2.87</v>
      </c>
      <c r="F63" s="1" t="n">
        <v>2.56</v>
      </c>
      <c r="G63" s="1" t="n">
        <f aca="false">0.7*E63+0.3*F63</f>
        <v>2.777</v>
      </c>
      <c r="H63" s="15" t="n">
        <f aca="false">$G63*PAM!G63/3</f>
        <v>2.777</v>
      </c>
      <c r="I63" s="15" t="n">
        <f aca="false">$G63*PAM!H63/3</f>
        <v>2.777</v>
      </c>
      <c r="J63" s="15" t="n">
        <f aca="false">$G63*PAM!I63/3</f>
        <v>1.85133333333333</v>
      </c>
      <c r="K63" s="15" t="n">
        <f aca="false">$G63*PAM!J63/3</f>
        <v>0.925666666666667</v>
      </c>
      <c r="L63" s="15" t="n">
        <f aca="false">$G63*PAM!K63/3</f>
        <v>2.777</v>
      </c>
      <c r="M63" s="15" t="n">
        <f aca="false">$G63*PAM!L63/3</f>
        <v>1.85133333333333</v>
      </c>
      <c r="N63" s="15" t="n">
        <f aca="false">$G63*PAM!M63/3</f>
        <v>0.925666666666667</v>
      </c>
      <c r="O63" s="15" t="n">
        <f aca="false">$G63*PAM!N63/3</f>
        <v>0.925666666666667</v>
      </c>
      <c r="P63" s="15" t="n">
        <f aca="false">$G63*PAM!O63/3</f>
        <v>2.777</v>
      </c>
      <c r="Q63" s="15" t="n">
        <f aca="false">$G63*PAM!P63/3</f>
        <v>2.777</v>
      </c>
      <c r="R63" s="15" t="n">
        <f aca="false">$G63*PAM!Q63/3</f>
        <v>0.925666666666667</v>
      </c>
      <c r="S63" s="15" t="n">
        <f aca="false">$G63*PAM!R63/3</f>
        <v>0.925666666666667</v>
      </c>
    </row>
    <row r="64" customFormat="false" ht="14.25" hidden="false" customHeight="false" outlineLevel="0" collapsed="false">
      <c r="A64" s="1" t="n">
        <v>59</v>
      </c>
      <c r="B64" s="9"/>
      <c r="C64" s="7" t="s">
        <v>140</v>
      </c>
      <c r="D64" s="11" t="s">
        <v>141</v>
      </c>
      <c r="E64" s="1" t="n">
        <v>2.75</v>
      </c>
      <c r="F64" s="1" t="n">
        <v>2.65</v>
      </c>
      <c r="G64" s="1" t="n">
        <f aca="false">0.7*E64+0.3*F64</f>
        <v>2.72</v>
      </c>
      <c r="H64" s="15" t="n">
        <f aca="false">$G64*PAM!G64/3</f>
        <v>2.72</v>
      </c>
      <c r="I64" s="15" t="n">
        <f aca="false">$G64*PAM!H64/3</f>
        <v>2.72</v>
      </c>
      <c r="J64" s="15" t="n">
        <f aca="false">$G64*PAM!I64/3</f>
        <v>2.72</v>
      </c>
      <c r="K64" s="15" t="n">
        <f aca="false">$G64*PAM!J64/3</f>
        <v>2.72</v>
      </c>
      <c r="L64" s="15" t="n">
        <f aca="false">$G64*PAM!K64/3</f>
        <v>2.72</v>
      </c>
      <c r="M64" s="15" t="n">
        <f aca="false">$G64*PAM!L64/3</f>
        <v>2.72</v>
      </c>
      <c r="N64" s="15" t="n">
        <f aca="false">$G64*PAM!M64/3</f>
        <v>2.72</v>
      </c>
      <c r="O64" s="15" t="n">
        <f aca="false">$G64*PAM!N64/3</f>
        <v>2.72</v>
      </c>
      <c r="P64" s="15" t="n">
        <f aca="false">$G64*PAM!O64/3</f>
        <v>2.72</v>
      </c>
      <c r="Q64" s="15" t="n">
        <f aca="false">$G64*PAM!P64/3</f>
        <v>2.72</v>
      </c>
      <c r="R64" s="15" t="n">
        <f aca="false">$G64*PAM!Q64/3</f>
        <v>2.72</v>
      </c>
      <c r="S64" s="15" t="n">
        <f aca="false">$G64*PAM!R64/3</f>
        <v>2.72</v>
      </c>
    </row>
    <row r="65" customFormat="false" ht="14.25" hidden="false" customHeight="false" outlineLevel="0" collapsed="false">
      <c r="A65" s="1" t="n">
        <v>60</v>
      </c>
      <c r="B65" s="9" t="s">
        <v>142</v>
      </c>
      <c r="C65" s="7" t="s">
        <v>143</v>
      </c>
      <c r="D65" s="11" t="s">
        <v>144</v>
      </c>
      <c r="E65" s="1" t="n">
        <v>2.42</v>
      </c>
      <c r="F65" s="1" t="n">
        <v>2.22</v>
      </c>
      <c r="G65" s="1" t="n">
        <f aca="false">0.7*E65+0.3*F65</f>
        <v>2.36</v>
      </c>
      <c r="H65" s="15" t="n">
        <f aca="false">$G65*PAM!G65/3</f>
        <v>2.36</v>
      </c>
      <c r="I65" s="15" t="n">
        <f aca="false">$G65*PAM!H65/3</f>
        <v>2.36</v>
      </c>
      <c r="J65" s="15" t="n">
        <f aca="false">$G65*PAM!I65/3</f>
        <v>1.57333333333333</v>
      </c>
      <c r="K65" s="15" t="n">
        <f aca="false">$G65*PAM!J65/3</f>
        <v>0.786666666666667</v>
      </c>
      <c r="L65" s="15" t="n">
        <f aca="false">$G65*PAM!K65/3</f>
        <v>0.786666666666667</v>
      </c>
      <c r="M65" s="15" t="n">
        <f aca="false">$G65*PAM!L65/3</f>
        <v>1.57333333333333</v>
      </c>
      <c r="N65" s="15" t="n">
        <f aca="false">$G65*PAM!M65/3</f>
        <v>0.786666666666667</v>
      </c>
      <c r="O65" s="15" t="n">
        <f aca="false">$G65*PAM!N65/3</f>
        <v>0</v>
      </c>
      <c r="P65" s="15" t="n">
        <f aca="false">$G65*PAM!O65/3</f>
        <v>0</v>
      </c>
      <c r="Q65" s="15" t="n">
        <f aca="false">$G65*PAM!P65/3</f>
        <v>0</v>
      </c>
      <c r="R65" s="15" t="n">
        <f aca="false">$G65*PAM!Q65/3</f>
        <v>0</v>
      </c>
      <c r="S65" s="15" t="n">
        <f aca="false">$G65*PAM!R65/3</f>
        <v>0.786666666666667</v>
      </c>
    </row>
    <row r="66" customFormat="false" ht="14.25" hidden="false" customHeight="false" outlineLevel="0" collapsed="false">
      <c r="A66" s="1" t="n">
        <v>61</v>
      </c>
      <c r="B66" s="9"/>
      <c r="C66" s="7" t="s">
        <v>145</v>
      </c>
      <c r="D66" s="11" t="s">
        <v>146</v>
      </c>
      <c r="E66" s="1" t="n">
        <v>2.31</v>
      </c>
      <c r="F66" s="1" t="n">
        <v>2.8</v>
      </c>
      <c r="G66" s="1" t="n">
        <f aca="false">0.7*E66+0.3*F66</f>
        <v>2.457</v>
      </c>
      <c r="H66" s="15" t="n">
        <f aca="false">$G66*PAM!G66/3</f>
        <v>2.457</v>
      </c>
      <c r="I66" s="15" t="n">
        <f aca="false">$G66*PAM!H66/3</f>
        <v>2.457</v>
      </c>
      <c r="J66" s="15" t="n">
        <f aca="false">$G66*PAM!I66/3</f>
        <v>1.638</v>
      </c>
      <c r="K66" s="15" t="n">
        <f aca="false">$G66*PAM!J66/3</f>
        <v>0.819</v>
      </c>
      <c r="L66" s="15" t="n">
        <f aca="false">$G66*PAM!K66/3</f>
        <v>0.819</v>
      </c>
      <c r="M66" s="15" t="n">
        <f aca="false">$G66*PAM!L66/3</f>
        <v>1.638</v>
      </c>
      <c r="N66" s="15" t="n">
        <f aca="false">$G66*PAM!M66/3</f>
        <v>0.819</v>
      </c>
      <c r="O66" s="15" t="n">
        <f aca="false">$G66*PAM!N66/3</f>
        <v>0</v>
      </c>
      <c r="P66" s="15" t="n">
        <f aca="false">$G66*PAM!O66/3</f>
        <v>0</v>
      </c>
      <c r="Q66" s="15" t="n">
        <f aca="false">$G66*PAM!P66/3</f>
        <v>0</v>
      </c>
      <c r="R66" s="15" t="n">
        <f aca="false">$G66*PAM!Q66/3</f>
        <v>0</v>
      </c>
      <c r="S66" s="15" t="n">
        <f aca="false">$G66*PAM!R66/3</f>
        <v>0.819</v>
      </c>
    </row>
    <row r="67" customFormat="false" ht="14.25" hidden="false" customHeight="false" outlineLevel="0" collapsed="false">
      <c r="A67" s="1" t="n">
        <v>62</v>
      </c>
      <c r="B67" s="9"/>
      <c r="C67" s="7" t="s">
        <v>147</v>
      </c>
      <c r="D67" s="11" t="s">
        <v>148</v>
      </c>
      <c r="E67" s="1" t="n">
        <v>2.67</v>
      </c>
      <c r="F67" s="1" t="n">
        <v>2.57</v>
      </c>
      <c r="G67" s="1" t="n">
        <f aca="false">0.7*E67+0.3*F67</f>
        <v>2.64</v>
      </c>
      <c r="H67" s="15" t="n">
        <f aca="false">$G67*PAM!G67/3</f>
        <v>2.64</v>
      </c>
      <c r="I67" s="15" t="n">
        <f aca="false">$G67*PAM!H67/3</f>
        <v>2.64</v>
      </c>
      <c r="J67" s="15" t="n">
        <f aca="false">$G67*PAM!I67/3</f>
        <v>1.76</v>
      </c>
      <c r="K67" s="15" t="n">
        <f aca="false">$G67*PAM!J67/3</f>
        <v>0.88</v>
      </c>
      <c r="L67" s="15" t="n">
        <f aca="false">$G67*PAM!K67/3</f>
        <v>0.88</v>
      </c>
      <c r="M67" s="15" t="n">
        <f aca="false">$G67*PAM!L67/3</f>
        <v>1.76</v>
      </c>
      <c r="N67" s="15" t="n">
        <f aca="false">$G67*PAM!M67/3</f>
        <v>0.88</v>
      </c>
      <c r="O67" s="15" t="n">
        <f aca="false">$G67*PAM!N67/3</f>
        <v>0</v>
      </c>
      <c r="P67" s="15" t="n">
        <f aca="false">$G67*PAM!O67/3</f>
        <v>0</v>
      </c>
      <c r="Q67" s="15" t="n">
        <f aca="false">$G67*PAM!P67/3</f>
        <v>0</v>
      </c>
      <c r="R67" s="15" t="n">
        <f aca="false">$G67*PAM!Q67/3</f>
        <v>0</v>
      </c>
      <c r="S67" s="15" t="n">
        <f aca="false">$G67*PAM!R67/3</f>
        <v>0.88</v>
      </c>
    </row>
    <row r="68" customFormat="false" ht="14.25" hidden="false" customHeight="false" outlineLevel="0" collapsed="false">
      <c r="A68" s="1" t="n">
        <v>63</v>
      </c>
      <c r="B68" s="9"/>
      <c r="C68" s="7" t="s">
        <v>149</v>
      </c>
      <c r="D68" s="11" t="s">
        <v>150</v>
      </c>
      <c r="E68" s="1" t="n">
        <v>2.41</v>
      </c>
      <c r="F68" s="1" t="n">
        <v>2.3</v>
      </c>
      <c r="G68" s="1" t="n">
        <f aca="false">0.7*E68+0.3*F68</f>
        <v>2.377</v>
      </c>
      <c r="H68" s="15" t="n">
        <f aca="false">$G68*PAM!G68/3</f>
        <v>2.377</v>
      </c>
      <c r="I68" s="15" t="n">
        <f aca="false">$G68*PAM!H68/3</f>
        <v>2.377</v>
      </c>
      <c r="J68" s="15" t="n">
        <f aca="false">$G68*PAM!I68/3</f>
        <v>2.377</v>
      </c>
      <c r="K68" s="15" t="n">
        <f aca="false">$G68*PAM!J68/3</f>
        <v>2.377</v>
      </c>
      <c r="L68" s="15" t="n">
        <f aca="false">$G68*PAM!K68/3</f>
        <v>2.377</v>
      </c>
      <c r="M68" s="15" t="n">
        <f aca="false">$G68*PAM!L68/3</f>
        <v>2.377</v>
      </c>
      <c r="N68" s="15" t="n">
        <f aca="false">$G68*PAM!M68/3</f>
        <v>2.377</v>
      </c>
      <c r="O68" s="15" t="n">
        <f aca="false">$G68*PAM!N68/3</f>
        <v>2.377</v>
      </c>
      <c r="P68" s="15" t="n">
        <f aca="false">$G68*PAM!O68/3</f>
        <v>2.377</v>
      </c>
      <c r="Q68" s="15" t="n">
        <f aca="false">$G68*PAM!P68/3</f>
        <v>2.377</v>
      </c>
      <c r="R68" s="15" t="n">
        <f aca="false">$G68*PAM!Q68/3</f>
        <v>2.377</v>
      </c>
      <c r="S68" s="15" t="n">
        <f aca="false">$G68*PAM!R68/3</f>
        <v>2.377</v>
      </c>
    </row>
    <row r="69" customFormat="false" ht="14.25" hidden="false" customHeight="false" outlineLevel="0" collapsed="false">
      <c r="A69" s="1" t="n">
        <v>64</v>
      </c>
      <c r="B69" s="9"/>
      <c r="C69" s="7" t="s">
        <v>151</v>
      </c>
      <c r="D69" s="11" t="s">
        <v>152</v>
      </c>
      <c r="E69" s="1" t="n">
        <v>2.41</v>
      </c>
      <c r="F69" s="1" t="n">
        <v>2.31</v>
      </c>
      <c r="G69" s="1" t="n">
        <f aca="false">0.7*E69+0.3*F69</f>
        <v>2.38</v>
      </c>
      <c r="H69" s="15" t="n">
        <f aca="false">$G69*PAM!G69/3</f>
        <v>2.38</v>
      </c>
      <c r="I69" s="15" t="n">
        <f aca="false">$G69*PAM!H69/3</f>
        <v>2.38</v>
      </c>
      <c r="J69" s="15" t="n">
        <f aca="false">$G69*PAM!I69/3</f>
        <v>2.38</v>
      </c>
      <c r="K69" s="15" t="n">
        <f aca="false">$G69*PAM!J69/3</f>
        <v>2.38</v>
      </c>
      <c r="L69" s="15" t="n">
        <f aca="false">$G69*PAM!K69/3</f>
        <v>2.38</v>
      </c>
      <c r="M69" s="15" t="n">
        <f aca="false">$G69*PAM!L69/3</f>
        <v>2.38</v>
      </c>
      <c r="N69" s="15" t="n">
        <f aca="false">$G69*PAM!M69/3</f>
        <v>2.38</v>
      </c>
      <c r="O69" s="15" t="n">
        <f aca="false">$G69*PAM!N69/3</f>
        <v>2.38</v>
      </c>
      <c r="P69" s="15" t="n">
        <f aca="false">$G69*PAM!O69/3</f>
        <v>2.38</v>
      </c>
      <c r="Q69" s="15" t="n">
        <f aca="false">$G69*PAM!P69/3</f>
        <v>2.38</v>
      </c>
      <c r="R69" s="15" t="n">
        <f aca="false">$G69*PAM!Q69/3</f>
        <v>2.38</v>
      </c>
      <c r="S69" s="15" t="n">
        <f aca="false">$G69*PAM!R69/3</f>
        <v>2.38</v>
      </c>
    </row>
    <row r="70" customFormat="false" ht="14.25" hidden="false" customHeight="false" outlineLevel="0" collapsed="false"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</sheetData>
  <mergeCells count="8">
    <mergeCell ref="B6:B14"/>
    <mergeCell ref="B15:B23"/>
    <mergeCell ref="B24:B32"/>
    <mergeCell ref="B33:B39"/>
    <mergeCell ref="B40:B48"/>
    <mergeCell ref="B49:B57"/>
    <mergeCell ref="B58:B64"/>
    <mergeCell ref="B65:B6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2:T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ColWidth="8.87890625" defaultRowHeight="13.8" zeroHeight="false" outlineLevelRow="0" outlineLevelCol="0"/>
  <cols>
    <col collapsed="false" customWidth="false" hidden="false" outlineLevel="0" max="3" min="1" style="1" width="8.88"/>
    <col collapsed="false" customWidth="true" hidden="false" outlineLevel="0" max="4" min="4" style="1" width="11.66"/>
    <col collapsed="false" customWidth="true" hidden="false" outlineLevel="0" max="5" min="5" style="1" width="51.19"/>
    <col collapsed="false" customWidth="false" hidden="false" outlineLevel="0" max="1024" min="6" style="1" width="8.88"/>
  </cols>
  <sheetData>
    <row r="2" customFormat="false" ht="13.8" hidden="false" customHeight="false" outlineLevel="0" collapsed="false">
      <c r="E2" s="2" t="s">
        <v>168</v>
      </c>
      <c r="F2" s="2"/>
      <c r="G2" s="2"/>
    </row>
    <row r="4" customFormat="false" ht="13.8" hidden="false" customHeight="false" outlineLevel="0" collapsed="false">
      <c r="I4" s="13" t="n">
        <f aca="false">SUM(I6:I69)</f>
        <v>2.53389473684211</v>
      </c>
      <c r="J4" s="13" t="n">
        <f aca="false">SUM(J6:J69)</f>
        <v>2.5248313253012</v>
      </c>
      <c r="K4" s="13" t="n">
        <f aca="false">SUM(K6:K69)</f>
        <v>2.53754471544715</v>
      </c>
      <c r="L4" s="13" t="n">
        <f aca="false">SUM(L6:L69)</f>
        <v>2.54015</v>
      </c>
      <c r="M4" s="13" t="n">
        <f aca="false">SUM(M6:M69)</f>
        <v>2.59673737373737</v>
      </c>
      <c r="N4" s="13" t="n">
        <f aca="false">SUM(N6:N69)</f>
        <v>2.52261818181818</v>
      </c>
      <c r="O4" s="13" t="n">
        <f aca="false">SUM(O6:O69)</f>
        <v>2.5318875</v>
      </c>
      <c r="P4" s="13" t="n">
        <f aca="false">SUM(P6:P69)</f>
        <v>2.57761904761905</v>
      </c>
      <c r="Q4" s="13" t="n">
        <f aca="false">SUM(Q6:Q69)</f>
        <v>2.65511111111111</v>
      </c>
      <c r="R4" s="13" t="n">
        <f aca="false">SUM(R6:R69)</f>
        <v>2.63450649350649</v>
      </c>
      <c r="S4" s="13" t="n">
        <f aca="false">SUM(S6:S69)</f>
        <v>2.56231481481481</v>
      </c>
      <c r="T4" s="13" t="n">
        <f aca="false">SUM(T6:T69)</f>
        <v>2.53156626506024</v>
      </c>
    </row>
    <row r="5" customFormat="false" ht="28.35" hidden="false" customHeight="false" outlineLevel="0" collapsed="false">
      <c r="B5" s="1" t="s">
        <v>1</v>
      </c>
      <c r="C5" s="5" t="s">
        <v>2</v>
      </c>
      <c r="D5" s="5" t="s">
        <v>3</v>
      </c>
      <c r="E5" s="5" t="s">
        <v>164</v>
      </c>
      <c r="F5" s="14" t="s">
        <v>165</v>
      </c>
      <c r="G5" s="14" t="s">
        <v>166</v>
      </c>
      <c r="H5" s="14" t="s">
        <v>167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5" t="s">
        <v>13</v>
      </c>
      <c r="R5" s="5" t="s">
        <v>14</v>
      </c>
      <c r="S5" s="5" t="s">
        <v>15</v>
      </c>
      <c r="T5" s="5" t="s">
        <v>16</v>
      </c>
    </row>
    <row r="6" customFormat="false" ht="13.8" hidden="false" customHeight="false" outlineLevel="0" collapsed="false">
      <c r="B6" s="1" t="n">
        <v>1</v>
      </c>
      <c r="C6" s="9" t="s">
        <v>17</v>
      </c>
      <c r="D6" s="7" t="s">
        <v>18</v>
      </c>
      <c r="E6" s="7" t="s">
        <v>19</v>
      </c>
      <c r="F6" s="1" t="n">
        <v>2.31</v>
      </c>
      <c r="G6" s="1" t="n">
        <v>2.87</v>
      </c>
      <c r="H6" s="1" t="n">
        <f aca="false">0.7*F6+0.3*G6</f>
        <v>2.478</v>
      </c>
      <c r="I6" s="15" t="n">
        <f aca="false">$H6*PAM!G6/PAM!G$70</f>
        <v>0.0434736842105263</v>
      </c>
      <c r="J6" s="15" t="n">
        <f aca="false">$H6*PAM!H6/PAM!H$70</f>
        <v>0.0447831325301205</v>
      </c>
      <c r="K6" s="15" t="n">
        <f aca="false">$H6*PAM!I6/PAM!I$70</f>
        <v>0.0402926829268293</v>
      </c>
      <c r="L6" s="15" t="n">
        <f aca="false">$H6*PAM!J6/PAM!J$70</f>
        <v>0.06195</v>
      </c>
      <c r="M6" s="15" t="n">
        <f aca="false">$H6*PAM!K6/PAM!K$70</f>
        <v>0.025030303030303</v>
      </c>
      <c r="N6" s="15" t="n">
        <f aca="false">$H6*PAM!L6/PAM!L$70</f>
        <v>0.0450545454545455</v>
      </c>
      <c r="O6" s="15" t="n">
        <f aca="false">$H6*PAM!M6/PAM!M$70</f>
        <v>0.030975</v>
      </c>
      <c r="P6" s="15" t="n">
        <f aca="false">$H6*PAM!N6/PAM!N$70</f>
        <v>0</v>
      </c>
      <c r="Q6" s="15" t="n">
        <f aca="false">$H6*PAM!O6/PAM!O$70</f>
        <v>0</v>
      </c>
      <c r="R6" s="15" t="n">
        <f aca="false">$H6*PAM!P6/PAM!P$70</f>
        <v>0</v>
      </c>
      <c r="S6" s="15" t="n">
        <f aca="false">$H6*PAM!Q6/PAM!Q$70</f>
        <v>0.0458888888888889</v>
      </c>
      <c r="T6" s="15" t="n">
        <f aca="false">$H6*PAM!R6/PAM!R$70</f>
        <v>0.029855421686747</v>
      </c>
    </row>
    <row r="7" customFormat="false" ht="13.8" hidden="false" customHeight="false" outlineLevel="0" collapsed="false">
      <c r="B7" s="1" t="n">
        <v>2</v>
      </c>
      <c r="C7" s="9"/>
      <c r="D7" s="7" t="s">
        <v>21</v>
      </c>
      <c r="E7" s="7" t="s">
        <v>22</v>
      </c>
      <c r="F7" s="1" t="n">
        <v>2.41</v>
      </c>
      <c r="G7" s="1" t="n">
        <v>2.76</v>
      </c>
      <c r="H7" s="1" t="n">
        <f aca="false">0.7*F7+0.3*G7</f>
        <v>2.515</v>
      </c>
      <c r="I7" s="15" t="n">
        <f aca="false">$H7*PAM!G7/PAM!G$70</f>
        <v>0.0441228070175439</v>
      </c>
      <c r="J7" s="15" t="n">
        <f aca="false">$H7*PAM!H7/PAM!H$70</f>
        <v>0.0454518072289157</v>
      </c>
      <c r="K7" s="15" t="n">
        <f aca="false">$H7*PAM!I7/PAM!I$70</f>
        <v>0.0408943089430894</v>
      </c>
      <c r="L7" s="15" t="n">
        <f aca="false">$H7*PAM!J7/PAM!J$70</f>
        <v>0.0314375</v>
      </c>
      <c r="M7" s="15" t="n">
        <f aca="false">$H7*PAM!K7/PAM!K$70</f>
        <v>0.0762121212121212</v>
      </c>
      <c r="N7" s="15" t="n">
        <f aca="false">$H7*PAM!L7/PAM!L$70</f>
        <v>0.0457272727272727</v>
      </c>
      <c r="O7" s="15" t="n">
        <f aca="false">$H7*PAM!M7/PAM!M$70</f>
        <v>0.0314375</v>
      </c>
      <c r="P7" s="15" t="n">
        <f aca="false">$H7*PAM!N7/PAM!N$70</f>
        <v>0.0598809523809524</v>
      </c>
      <c r="Q7" s="15" t="n">
        <f aca="false">$H7*PAM!O7/PAM!O$70</f>
        <v>0.0931481481481482</v>
      </c>
      <c r="R7" s="15" t="n">
        <f aca="false">$H7*PAM!P7/PAM!P$70</f>
        <v>0.097987012987013</v>
      </c>
      <c r="S7" s="15" t="n">
        <f aca="false">$H7*PAM!Q7/PAM!Q$70</f>
        <v>0.0465740740740741</v>
      </c>
      <c r="T7" s="15" t="n">
        <f aca="false">$H7*PAM!R7/PAM!R$70</f>
        <v>0.0303012048192771</v>
      </c>
    </row>
    <row r="8" customFormat="false" ht="13.8" hidden="false" customHeight="false" outlineLevel="0" collapsed="false">
      <c r="B8" s="1" t="n">
        <v>3</v>
      </c>
      <c r="C8" s="9"/>
      <c r="D8" s="7" t="s">
        <v>23</v>
      </c>
      <c r="E8" s="7" t="s">
        <v>24</v>
      </c>
      <c r="F8" s="1" t="n">
        <v>2.54</v>
      </c>
      <c r="G8" s="1" t="n">
        <v>2.91</v>
      </c>
      <c r="H8" s="1" t="n">
        <f aca="false">0.7*F8+0.3*G8</f>
        <v>2.651</v>
      </c>
      <c r="I8" s="15" t="n">
        <f aca="false">$H8*PAM!G8/PAM!G$70</f>
        <v>0.0465087719298246</v>
      </c>
      <c r="J8" s="15" t="n">
        <f aca="false">$H8*PAM!H8/PAM!H$70</f>
        <v>0.0479096385542169</v>
      </c>
      <c r="K8" s="15" t="n">
        <f aca="false">$H8*PAM!I8/PAM!I$70</f>
        <v>0.0431056910569106</v>
      </c>
      <c r="L8" s="15" t="n">
        <f aca="false">$H8*PAM!J8/PAM!J$70</f>
        <v>0.0331375</v>
      </c>
      <c r="M8" s="15" t="n">
        <f aca="false">$H8*PAM!K8/PAM!K$70</f>
        <v>0.0267777777777778</v>
      </c>
      <c r="N8" s="15" t="n">
        <f aca="false">$H8*PAM!L8/PAM!L$70</f>
        <v>0.0482</v>
      </c>
      <c r="O8" s="15" t="n">
        <f aca="false">$H8*PAM!M8/PAM!M$70</f>
        <v>0.0331375</v>
      </c>
      <c r="P8" s="15" t="n">
        <f aca="false">$H8*PAM!N8/PAM!N$70</f>
        <v>0</v>
      </c>
      <c r="Q8" s="15" t="n">
        <f aca="false">$H8*PAM!O8/PAM!O$70</f>
        <v>0</v>
      </c>
      <c r="R8" s="15" t="n">
        <f aca="false">$H8*PAM!P8/PAM!P$70</f>
        <v>0</v>
      </c>
      <c r="S8" s="15" t="n">
        <f aca="false">$H8*PAM!Q8/PAM!Q$70</f>
        <v>0</v>
      </c>
      <c r="T8" s="15" t="n">
        <f aca="false">$H8*PAM!R8/PAM!R$70</f>
        <v>0.0319397590361446</v>
      </c>
    </row>
    <row r="9" customFormat="false" ht="13.8" hidden="false" customHeight="false" outlineLevel="0" collapsed="false">
      <c r="B9" s="1" t="n">
        <v>4</v>
      </c>
      <c r="C9" s="9"/>
      <c r="D9" s="7" t="s">
        <v>25</v>
      </c>
      <c r="E9" s="7" t="s">
        <v>26</v>
      </c>
      <c r="F9" s="1" t="n">
        <v>2.56</v>
      </c>
      <c r="G9" s="1" t="n">
        <v>2.65</v>
      </c>
      <c r="H9" s="1" t="n">
        <f aca="false">0.7*F9+0.3*G9</f>
        <v>2.587</v>
      </c>
      <c r="I9" s="15" t="n">
        <f aca="false">$H9*PAM!G9/PAM!G$70</f>
        <v>0</v>
      </c>
      <c r="J9" s="15" t="n">
        <f aca="false">$H9*PAM!H9/PAM!H$70</f>
        <v>0</v>
      </c>
      <c r="K9" s="15" t="n">
        <f aca="false">$H9*PAM!I9/PAM!I$70</f>
        <v>0</v>
      </c>
      <c r="L9" s="15" t="n">
        <f aca="false">$H9*PAM!J9/PAM!J$70</f>
        <v>0</v>
      </c>
      <c r="M9" s="15" t="n">
        <f aca="false">$H9*PAM!K9/PAM!K$70</f>
        <v>0</v>
      </c>
      <c r="N9" s="15" t="n">
        <f aca="false">$H9*PAM!L9/PAM!L$70</f>
        <v>0</v>
      </c>
      <c r="O9" s="15" t="n">
        <f aca="false">$H9*PAM!M9/PAM!M$70</f>
        <v>0</v>
      </c>
      <c r="P9" s="15" t="n">
        <f aca="false">$H9*PAM!N9/PAM!N$70</f>
        <v>0</v>
      </c>
      <c r="Q9" s="15" t="n">
        <f aca="false">$H9*PAM!O9/PAM!O$70</f>
        <v>0.0319382716049383</v>
      </c>
      <c r="R9" s="15" t="n">
        <f aca="false">$H9*PAM!P9/PAM!P$70</f>
        <v>0.100792207792208</v>
      </c>
      <c r="S9" s="15" t="n">
        <f aca="false">$H9*PAM!Q9/PAM!Q$70</f>
        <v>0.0479074074074074</v>
      </c>
      <c r="T9" s="15" t="n">
        <f aca="false">$H9*PAM!R9/PAM!R$70</f>
        <v>0</v>
      </c>
    </row>
    <row r="10" customFormat="false" ht="13.8" hidden="false" customHeight="false" outlineLevel="0" collapsed="false">
      <c r="B10" s="1" t="n">
        <v>5</v>
      </c>
      <c r="C10" s="9"/>
      <c r="D10" s="7" t="s">
        <v>27</v>
      </c>
      <c r="E10" s="7" t="s">
        <v>28</v>
      </c>
      <c r="F10" s="1" t="n">
        <v>2.83</v>
      </c>
      <c r="G10" s="1" t="n">
        <v>2.78</v>
      </c>
      <c r="H10" s="1" t="n">
        <f aca="false">0.7*F10+0.3*G10</f>
        <v>2.815</v>
      </c>
      <c r="I10" s="15" t="n">
        <f aca="false">$H10*PAM!G10/PAM!G$70</f>
        <v>0.0493859649122807</v>
      </c>
      <c r="J10" s="15" t="n">
        <f aca="false">$H10*PAM!H10/PAM!H$70</f>
        <v>0.0508734939759036</v>
      </c>
      <c r="K10" s="15" t="n">
        <f aca="false">$H10*PAM!I10/PAM!I$70</f>
        <v>0.0457723577235772</v>
      </c>
      <c r="L10" s="15" t="n">
        <f aca="false">$H10*PAM!J10/PAM!J$70</f>
        <v>0.0351875</v>
      </c>
      <c r="M10" s="15" t="n">
        <f aca="false">$H10*PAM!K10/PAM!K$70</f>
        <v>0.0568686868686869</v>
      </c>
      <c r="N10" s="15" t="n">
        <f aca="false">$H10*PAM!L10/PAM!L$70</f>
        <v>0</v>
      </c>
      <c r="O10" s="15" t="n">
        <f aca="false">$H10*PAM!M10/PAM!M$70</f>
        <v>0</v>
      </c>
      <c r="P10" s="15" t="n">
        <f aca="false">$H10*PAM!N10/PAM!N$70</f>
        <v>0</v>
      </c>
      <c r="Q10" s="15" t="n">
        <f aca="false">$H10*PAM!O10/PAM!O$70</f>
        <v>0.104259259259259</v>
      </c>
      <c r="R10" s="15" t="n">
        <f aca="false">$H10*PAM!P10/PAM!P$70</f>
        <v>0.0365584415584416</v>
      </c>
      <c r="S10" s="15" t="n">
        <f aca="false">$H10*PAM!Q10/PAM!Q$70</f>
        <v>0</v>
      </c>
      <c r="T10" s="15" t="n">
        <f aca="false">$H10*PAM!R10/PAM!R$70</f>
        <v>0.0339156626506024</v>
      </c>
    </row>
    <row r="11" customFormat="false" ht="13.8" hidden="false" customHeight="false" outlineLevel="0" collapsed="false">
      <c r="B11" s="1" t="n">
        <v>6</v>
      </c>
      <c r="C11" s="9"/>
      <c r="D11" s="7" t="s">
        <v>29</v>
      </c>
      <c r="E11" s="7" t="s">
        <v>30</v>
      </c>
      <c r="F11" s="1" t="n">
        <v>2.73</v>
      </c>
      <c r="G11" s="1" t="n">
        <v>2.56</v>
      </c>
      <c r="H11" s="1" t="n">
        <f aca="false">0.7*F11+0.3*G11</f>
        <v>2.679</v>
      </c>
      <c r="I11" s="15" t="n">
        <f aca="false">$H11*PAM!G11/PAM!G$70</f>
        <v>0.047</v>
      </c>
      <c r="J11" s="15" t="n">
        <f aca="false">$H11*PAM!H11/PAM!H$70</f>
        <v>0.0484156626506024</v>
      </c>
      <c r="K11" s="15" t="n">
        <f aca="false">$H11*PAM!I11/PAM!I$70</f>
        <v>0.0435609756097561</v>
      </c>
      <c r="L11" s="15" t="n">
        <f aca="false">$H11*PAM!J11/PAM!J$70</f>
        <v>0.0334875</v>
      </c>
      <c r="M11" s="15" t="n">
        <f aca="false">$H11*PAM!K11/PAM!K$70</f>
        <v>0.0811818181818182</v>
      </c>
      <c r="N11" s="15" t="n">
        <f aca="false">$H11*PAM!L11/PAM!L$70</f>
        <v>0.0487090909090909</v>
      </c>
      <c r="O11" s="15" t="n">
        <f aca="false">$H11*PAM!M11/PAM!M$70</f>
        <v>0.0334875</v>
      </c>
      <c r="P11" s="15" t="n">
        <f aca="false">$H11*PAM!N11/PAM!N$70</f>
        <v>0.0637857142857143</v>
      </c>
      <c r="Q11" s="15" t="n">
        <f aca="false">$H11*PAM!O11/PAM!O$70</f>
        <v>0.0992222222222222</v>
      </c>
      <c r="R11" s="15" t="n">
        <f aca="false">$H11*PAM!P11/PAM!P$70</f>
        <v>0.104376623376623</v>
      </c>
      <c r="S11" s="15" t="n">
        <f aca="false">$H11*PAM!Q11/PAM!Q$70</f>
        <v>0.0496111111111111</v>
      </c>
      <c r="T11" s="15" t="n">
        <f aca="false">$H11*PAM!R11/PAM!R$70</f>
        <v>0.0322771084337349</v>
      </c>
    </row>
    <row r="12" customFormat="false" ht="13.8" hidden="false" customHeight="false" outlineLevel="0" collapsed="false">
      <c r="B12" s="1" t="n">
        <v>7</v>
      </c>
      <c r="C12" s="9"/>
      <c r="D12" s="7" t="s">
        <v>31</v>
      </c>
      <c r="E12" s="7" t="s">
        <v>32</v>
      </c>
      <c r="F12" s="1" t="n">
        <v>2.82</v>
      </c>
      <c r="G12" s="1" t="n">
        <v>2.63</v>
      </c>
      <c r="H12" s="1" t="n">
        <f aca="false">0.7*F12+0.3*G12</f>
        <v>2.763</v>
      </c>
      <c r="I12" s="15" t="n">
        <f aca="false">$H12*PAM!G12/PAM!G$70</f>
        <v>0.0484736842105263</v>
      </c>
      <c r="J12" s="15" t="n">
        <f aca="false">$H12*PAM!H12/PAM!H$70</f>
        <v>0.049933734939759</v>
      </c>
      <c r="K12" s="15" t="n">
        <f aca="false">$H12*PAM!I12/PAM!I$70</f>
        <v>0.0449268292682927</v>
      </c>
      <c r="L12" s="15" t="n">
        <f aca="false">$H12*PAM!J12/PAM!J$70</f>
        <v>0.0345375</v>
      </c>
      <c r="M12" s="15" t="n">
        <f aca="false">$H12*PAM!K12/PAM!K$70</f>
        <v>0.0837272727272727</v>
      </c>
      <c r="N12" s="15" t="n">
        <f aca="false">$H12*PAM!L12/PAM!L$70</f>
        <v>0.0502363636363636</v>
      </c>
      <c r="O12" s="15" t="n">
        <f aca="false">$H12*PAM!M12/PAM!M$70</f>
        <v>0.0345375</v>
      </c>
      <c r="P12" s="15" t="n">
        <f aca="false">$H12*PAM!N12/PAM!N$70</f>
        <v>0.0657857142857143</v>
      </c>
      <c r="Q12" s="15" t="n">
        <f aca="false">$H12*PAM!O12/PAM!O$70</f>
        <v>0.102333333333333</v>
      </c>
      <c r="R12" s="15" t="n">
        <f aca="false">$H12*PAM!P12/PAM!P$70</f>
        <v>0.107649350649351</v>
      </c>
      <c r="S12" s="15" t="n">
        <f aca="false">$H12*PAM!Q12/PAM!Q$70</f>
        <v>0.0511666666666667</v>
      </c>
      <c r="T12" s="15" t="n">
        <f aca="false">$H12*PAM!R12/PAM!R$70</f>
        <v>0.033289156626506</v>
      </c>
    </row>
    <row r="13" customFormat="false" ht="13.8" hidden="false" customHeight="false" outlineLevel="0" collapsed="false">
      <c r="B13" s="1" t="n">
        <v>8</v>
      </c>
      <c r="C13" s="9"/>
      <c r="D13" s="7" t="s">
        <v>33</v>
      </c>
      <c r="E13" s="7" t="s">
        <v>34</v>
      </c>
      <c r="F13" s="1" t="n">
        <v>2.72</v>
      </c>
      <c r="G13" s="1" t="n">
        <v>2.61</v>
      </c>
      <c r="H13" s="1" t="n">
        <f aca="false">0.7*F13+0.3*G13</f>
        <v>2.687</v>
      </c>
      <c r="I13" s="15" t="n">
        <f aca="false">$H13*PAM!G13/PAM!G$70</f>
        <v>0</v>
      </c>
      <c r="J13" s="15" t="n">
        <f aca="false">$H13*PAM!H13/PAM!H$70</f>
        <v>0</v>
      </c>
      <c r="K13" s="15" t="n">
        <f aca="false">$H13*PAM!I13/PAM!I$70</f>
        <v>0</v>
      </c>
      <c r="L13" s="15" t="n">
        <f aca="false">$H13*PAM!J13/PAM!J$70</f>
        <v>0</v>
      </c>
      <c r="M13" s="15" t="n">
        <f aca="false">$H13*PAM!K13/PAM!K$70</f>
        <v>0</v>
      </c>
      <c r="N13" s="15" t="n">
        <f aca="false">$H13*PAM!L13/PAM!L$70</f>
        <v>0</v>
      </c>
      <c r="O13" s="15" t="n">
        <f aca="false">$H13*PAM!M13/PAM!M$70</f>
        <v>0</v>
      </c>
      <c r="P13" s="15" t="n">
        <f aca="false">$H13*PAM!N13/PAM!N$70</f>
        <v>0</v>
      </c>
      <c r="Q13" s="15" t="n">
        <f aca="false">$H13*PAM!O13/PAM!O$70</f>
        <v>0.0331728395061728</v>
      </c>
      <c r="R13" s="15" t="n">
        <f aca="false">$H13*PAM!P13/PAM!P$70</f>
        <v>0.104688311688312</v>
      </c>
      <c r="S13" s="15" t="n">
        <f aca="false">$H13*PAM!Q13/PAM!Q$70</f>
        <v>0.0497592592592593</v>
      </c>
      <c r="T13" s="15" t="n">
        <f aca="false">$H13*PAM!R13/PAM!R$70</f>
        <v>0</v>
      </c>
    </row>
    <row r="14" customFormat="false" ht="13.8" hidden="false" customHeight="false" outlineLevel="0" collapsed="false">
      <c r="B14" s="1" t="n">
        <v>9</v>
      </c>
      <c r="C14" s="9"/>
      <c r="D14" s="7" t="s">
        <v>35</v>
      </c>
      <c r="E14" s="7" t="s">
        <v>36</v>
      </c>
      <c r="F14" s="1" t="n">
        <v>2.81</v>
      </c>
      <c r="G14" s="1" t="n">
        <v>2.72</v>
      </c>
      <c r="H14" s="1" t="n">
        <f aca="false">0.7*F14+0.3*G14</f>
        <v>2.783</v>
      </c>
      <c r="I14" s="15" t="n">
        <f aca="false">$H14*PAM!G14/PAM!G$70</f>
        <v>0</v>
      </c>
      <c r="J14" s="15" t="n">
        <f aca="false">$H14*PAM!H14/PAM!H$70</f>
        <v>0</v>
      </c>
      <c r="K14" s="15" t="n">
        <f aca="false">$H14*PAM!I14/PAM!I$70</f>
        <v>0.0226260162601626</v>
      </c>
      <c r="L14" s="15" t="n">
        <f aca="false">$H14*PAM!J14/PAM!J$70</f>
        <v>0</v>
      </c>
      <c r="M14" s="15" t="n">
        <f aca="false">$H14*PAM!K14/PAM!K$70</f>
        <v>0.0562222222222222</v>
      </c>
      <c r="N14" s="15" t="n">
        <f aca="false">$H14*PAM!L14/PAM!L$70</f>
        <v>0.0506</v>
      </c>
      <c r="O14" s="15" t="n">
        <f aca="false">$H14*PAM!M14/PAM!M$70</f>
        <v>0.0347875</v>
      </c>
      <c r="P14" s="15" t="n">
        <f aca="false">$H14*PAM!N14/PAM!N$70</f>
        <v>0.0662619047619048</v>
      </c>
      <c r="Q14" s="15" t="n">
        <f aca="false">$H14*PAM!O14/PAM!O$70</f>
        <v>0.103074074074074</v>
      </c>
      <c r="R14" s="15" t="n">
        <f aca="false">$H14*PAM!P14/PAM!P$70</f>
        <v>0.0361428571428571</v>
      </c>
      <c r="S14" s="15" t="n">
        <f aca="false">$H14*PAM!Q14/PAM!Q$70</f>
        <v>0.103074074074074</v>
      </c>
      <c r="T14" s="15" t="n">
        <f aca="false">$H14*PAM!R14/PAM!R$70</f>
        <v>0.0335301204819277</v>
      </c>
    </row>
    <row r="15" customFormat="false" ht="13.8" hidden="false" customHeight="false" outlineLevel="0" collapsed="false">
      <c r="B15" s="1" t="n">
        <v>10</v>
      </c>
      <c r="C15" s="9" t="s">
        <v>37</v>
      </c>
      <c r="D15" s="7" t="s">
        <v>38</v>
      </c>
      <c r="E15" s="7" t="s">
        <v>39</v>
      </c>
      <c r="F15" s="1" t="n">
        <v>2.43</v>
      </c>
      <c r="G15" s="1" t="n">
        <v>2.34</v>
      </c>
      <c r="H15" s="1" t="n">
        <f aca="false">0.7*F15+0.3*G15</f>
        <v>2.403</v>
      </c>
      <c r="I15" s="15" t="n">
        <f aca="false">$H15*PAM!G15/PAM!G$70</f>
        <v>0.0421578947368421</v>
      </c>
      <c r="J15" s="15" t="n">
        <f aca="false">$H15*PAM!H15/PAM!H$70</f>
        <v>0.0434277108433735</v>
      </c>
      <c r="K15" s="15" t="n">
        <f aca="false">$H15*PAM!I15/PAM!I$70</f>
        <v>0.0390731707317073</v>
      </c>
      <c r="L15" s="15" t="n">
        <f aca="false">$H15*PAM!J15/PAM!J$70</f>
        <v>0.060075</v>
      </c>
      <c r="M15" s="15" t="n">
        <f aca="false">$H15*PAM!K15/PAM!K$70</f>
        <v>0.0242727272727273</v>
      </c>
      <c r="N15" s="15" t="n">
        <f aca="false">$H15*PAM!L15/PAM!L$70</f>
        <v>0.0436909090909091</v>
      </c>
      <c r="O15" s="15" t="n">
        <f aca="false">$H15*PAM!M15/PAM!M$70</f>
        <v>0.0300375</v>
      </c>
      <c r="P15" s="15" t="n">
        <f aca="false">$H15*PAM!N15/PAM!N$70</f>
        <v>0</v>
      </c>
      <c r="Q15" s="15" t="n">
        <f aca="false">$H15*PAM!O15/PAM!O$70</f>
        <v>0</v>
      </c>
      <c r="R15" s="15" t="n">
        <f aca="false">$H15*PAM!P15/PAM!P$70</f>
        <v>0</v>
      </c>
      <c r="S15" s="15" t="n">
        <f aca="false">$H15*PAM!Q15/PAM!Q$70</f>
        <v>0.0445</v>
      </c>
      <c r="T15" s="15" t="n">
        <f aca="false">$H15*PAM!R15/PAM!R$70</f>
        <v>0.0289518072289157</v>
      </c>
    </row>
    <row r="16" customFormat="false" ht="13.8" hidden="false" customHeight="false" outlineLevel="0" collapsed="false">
      <c r="B16" s="1" t="n">
        <v>11</v>
      </c>
      <c r="C16" s="9"/>
      <c r="D16" s="7" t="s">
        <v>40</v>
      </c>
      <c r="E16" s="7" t="s">
        <v>41</v>
      </c>
      <c r="F16" s="1" t="n">
        <v>2.14</v>
      </c>
      <c r="G16" s="1" t="n">
        <v>2.32</v>
      </c>
      <c r="H16" s="1" t="n">
        <f aca="false">0.7*F16+0.3*G16</f>
        <v>2.194</v>
      </c>
      <c r="I16" s="15" t="n">
        <f aca="false">$H16*PAM!G16/PAM!G$70</f>
        <v>0.0384912280701754</v>
      </c>
      <c r="J16" s="15" t="n">
        <f aca="false">$H16*PAM!H16/PAM!H$70</f>
        <v>0.0396506024096386</v>
      </c>
      <c r="K16" s="15" t="n">
        <f aca="false">$H16*PAM!I16/PAM!I$70</f>
        <v>0.0178373983739837</v>
      </c>
      <c r="L16" s="15" t="n">
        <f aca="false">$H16*PAM!J16/PAM!J$70</f>
        <v>0</v>
      </c>
      <c r="M16" s="15" t="n">
        <f aca="false">$H16*PAM!K16/PAM!K$70</f>
        <v>0</v>
      </c>
      <c r="N16" s="15" t="n">
        <f aca="false">$H16*PAM!L16/PAM!L$70</f>
        <v>0</v>
      </c>
      <c r="O16" s="15" t="n">
        <f aca="false">$H16*PAM!M16/PAM!M$70</f>
        <v>0.027425</v>
      </c>
      <c r="P16" s="15" t="n">
        <f aca="false">$H16*PAM!N16/PAM!N$70</f>
        <v>0</v>
      </c>
      <c r="Q16" s="15" t="n">
        <f aca="false">$H16*PAM!O16/PAM!O$70</f>
        <v>0</v>
      </c>
      <c r="R16" s="15" t="n">
        <f aca="false">$H16*PAM!P16/PAM!P$70</f>
        <v>0.0284935064935065</v>
      </c>
      <c r="S16" s="15" t="n">
        <f aca="false">$H16*PAM!Q16/PAM!Q$70</f>
        <v>0.0406296296296296</v>
      </c>
      <c r="T16" s="15" t="n">
        <f aca="false">$H16*PAM!R16/PAM!R$70</f>
        <v>0.026433734939759</v>
      </c>
    </row>
    <row r="17" customFormat="false" ht="13.8" hidden="false" customHeight="false" outlineLevel="0" collapsed="false">
      <c r="B17" s="1" t="n">
        <v>12</v>
      </c>
      <c r="C17" s="9"/>
      <c r="D17" s="7" t="s">
        <v>42</v>
      </c>
      <c r="E17" s="7" t="s">
        <v>43</v>
      </c>
      <c r="F17" s="1" t="n">
        <v>2.59</v>
      </c>
      <c r="G17" s="1" t="n">
        <v>2.48</v>
      </c>
      <c r="H17" s="1" t="n">
        <f aca="false">0.7*F17+0.3*G17</f>
        <v>2.557</v>
      </c>
      <c r="I17" s="15" t="n">
        <f aca="false">$H17*PAM!G17/PAM!G$70</f>
        <v>0.044859649122807</v>
      </c>
      <c r="J17" s="15" t="n">
        <f aca="false">$H17*PAM!H17/PAM!H$70</f>
        <v>0.0308072289156626</v>
      </c>
      <c r="K17" s="15" t="n">
        <f aca="false">$H17*PAM!I17/PAM!I$70</f>
        <v>0.0623658536585366</v>
      </c>
      <c r="L17" s="15" t="n">
        <f aca="false">$H17*PAM!J17/PAM!J$70</f>
        <v>0.0958875</v>
      </c>
      <c r="M17" s="15" t="n">
        <f aca="false">$H17*PAM!K17/PAM!K$70</f>
        <v>0.0516565656565656</v>
      </c>
      <c r="N17" s="15" t="n">
        <f aca="false">$H17*PAM!L17/PAM!L$70</f>
        <v>0.0232454545454545</v>
      </c>
      <c r="O17" s="15" t="n">
        <f aca="false">$H17*PAM!M17/PAM!M$70</f>
        <v>0.063925</v>
      </c>
      <c r="P17" s="15" t="n">
        <f aca="false">$H17*PAM!N17/PAM!N$70</f>
        <v>0</v>
      </c>
      <c r="Q17" s="15" t="n">
        <f aca="false">$H17*PAM!O17/PAM!O$70</f>
        <v>0</v>
      </c>
      <c r="R17" s="15" t="n">
        <f aca="false">$H17*PAM!P17/PAM!P$70</f>
        <v>0</v>
      </c>
      <c r="S17" s="15" t="n">
        <f aca="false">$H17*PAM!Q17/PAM!Q$70</f>
        <v>0</v>
      </c>
      <c r="T17" s="15" t="n">
        <f aca="false">$H17*PAM!R17/PAM!R$70</f>
        <v>0.0308072289156626</v>
      </c>
    </row>
    <row r="18" customFormat="false" ht="13.8" hidden="false" customHeight="false" outlineLevel="0" collapsed="false">
      <c r="B18" s="1" t="n">
        <v>13</v>
      </c>
      <c r="C18" s="9"/>
      <c r="D18" s="7" t="s">
        <v>44</v>
      </c>
      <c r="E18" s="7" t="s">
        <v>45</v>
      </c>
      <c r="F18" s="1" t="n">
        <v>2.37</v>
      </c>
      <c r="G18" s="1" t="n">
        <v>2.42</v>
      </c>
      <c r="H18" s="1" t="n">
        <f aca="false">0.7*F18+0.3*G18</f>
        <v>2.385</v>
      </c>
      <c r="I18" s="15" t="n">
        <f aca="false">$H18*PAM!G18/PAM!G$70</f>
        <v>0.0418421052631579</v>
      </c>
      <c r="J18" s="15" t="n">
        <f aca="false">$H18*PAM!H18/PAM!H$70</f>
        <v>0.0431024096385542</v>
      </c>
      <c r="K18" s="15" t="n">
        <f aca="false">$H18*PAM!I18/PAM!I$70</f>
        <v>0.0581707317073171</v>
      </c>
      <c r="L18" s="15" t="n">
        <f aca="false">$H18*PAM!J18/PAM!J$70</f>
        <v>0.0894375</v>
      </c>
      <c r="M18" s="15" t="n">
        <f aca="false">$H18*PAM!K18/PAM!K$70</f>
        <v>0.0481818181818182</v>
      </c>
      <c r="N18" s="15" t="n">
        <f aca="false">$H18*PAM!L18/PAM!L$70</f>
        <v>0</v>
      </c>
      <c r="O18" s="15" t="n">
        <f aca="false">$H18*PAM!M18/PAM!M$70</f>
        <v>0</v>
      </c>
      <c r="P18" s="15" t="n">
        <f aca="false">$H18*PAM!N18/PAM!N$70</f>
        <v>0</v>
      </c>
      <c r="Q18" s="15" t="n">
        <f aca="false">$H18*PAM!O18/PAM!O$70</f>
        <v>0.0588888888888889</v>
      </c>
      <c r="R18" s="15" t="n">
        <f aca="false">$H18*PAM!P18/PAM!P$70</f>
        <v>0</v>
      </c>
      <c r="S18" s="15" t="n">
        <f aca="false">$H18*PAM!Q18/PAM!Q$70</f>
        <v>0</v>
      </c>
      <c r="T18" s="15" t="n">
        <f aca="false">$H18*PAM!R18/PAM!R$70</f>
        <v>0.0862048192771084</v>
      </c>
    </row>
    <row r="19" customFormat="false" ht="13.8" hidden="false" customHeight="false" outlineLevel="0" collapsed="false">
      <c r="B19" s="1" t="n">
        <v>14</v>
      </c>
      <c r="C19" s="9"/>
      <c r="D19" s="7" t="s">
        <v>46</v>
      </c>
      <c r="E19" s="7" t="s">
        <v>47</v>
      </c>
      <c r="F19" s="1" t="n">
        <v>2.67</v>
      </c>
      <c r="G19" s="1" t="n">
        <v>2.56</v>
      </c>
      <c r="H19" s="1" t="n">
        <f aca="false">0.7*F19+0.3*G19</f>
        <v>2.637</v>
      </c>
      <c r="I19" s="15" t="n">
        <f aca="false">$H19*PAM!G19/PAM!G$70</f>
        <v>0.0462631578947368</v>
      </c>
      <c r="J19" s="15" t="n">
        <f aca="false">$H19*PAM!H19/PAM!H$70</f>
        <v>0.0317710843373494</v>
      </c>
      <c r="K19" s="15" t="n">
        <f aca="false">$H19*PAM!I19/PAM!I$70</f>
        <v>0.0428780487804878</v>
      </c>
      <c r="L19" s="15" t="n">
        <f aca="false">$H19*PAM!J19/PAM!J$70</f>
        <v>0.065925</v>
      </c>
      <c r="M19" s="15" t="n">
        <f aca="false">$H19*PAM!K19/PAM!K$70</f>
        <v>0.0266363636363636</v>
      </c>
      <c r="N19" s="15" t="n">
        <f aca="false">$H19*PAM!L19/PAM!L$70</f>
        <v>0.0479454545454545</v>
      </c>
      <c r="O19" s="15" t="n">
        <f aca="false">$H19*PAM!M19/PAM!M$70</f>
        <v>0.0988875</v>
      </c>
      <c r="P19" s="15" t="n">
        <f aca="false">$H19*PAM!N19/PAM!N$70</f>
        <v>0.0627857142857143</v>
      </c>
      <c r="Q19" s="15" t="n">
        <f aca="false">$H19*PAM!O19/PAM!O$70</f>
        <v>0.0651111111111111</v>
      </c>
      <c r="R19" s="15" t="n">
        <f aca="false">$H19*PAM!P19/PAM!P$70</f>
        <v>0.0684935064935065</v>
      </c>
      <c r="S19" s="15" t="n">
        <f aca="false">$H19*PAM!Q19/PAM!Q$70</f>
        <v>0.0976666666666667</v>
      </c>
      <c r="T19" s="15" t="n">
        <f aca="false">$H19*PAM!R19/PAM!R$70</f>
        <v>0.0953132530120482</v>
      </c>
    </row>
    <row r="20" customFormat="false" ht="13.8" hidden="false" customHeight="false" outlineLevel="0" collapsed="false">
      <c r="B20" s="1" t="n">
        <v>15</v>
      </c>
      <c r="C20" s="9"/>
      <c r="D20" s="7" t="s">
        <v>48</v>
      </c>
      <c r="E20" s="7" t="s">
        <v>49</v>
      </c>
      <c r="F20" s="1" t="n">
        <v>2.75</v>
      </c>
      <c r="G20" s="1" t="n">
        <v>2.7</v>
      </c>
      <c r="H20" s="1" t="n">
        <f aca="false">0.7*F20+0.3*G20</f>
        <v>2.735</v>
      </c>
      <c r="I20" s="15" t="n">
        <f aca="false">$H20*PAM!G20/PAM!G$70</f>
        <v>0.0479824561403509</v>
      </c>
      <c r="J20" s="15" t="n">
        <f aca="false">$H20*PAM!H20/PAM!H$70</f>
        <v>0.0164759036144578</v>
      </c>
      <c r="K20" s="15" t="n">
        <f aca="false">$H20*PAM!I20/PAM!I$70</f>
        <v>0.0444715447154472</v>
      </c>
      <c r="L20" s="15" t="n">
        <f aca="false">$H20*PAM!J20/PAM!J$70</f>
        <v>0</v>
      </c>
      <c r="M20" s="15" t="n">
        <f aca="false">$H20*PAM!K20/PAM!K$70</f>
        <v>0.0276262626262626</v>
      </c>
      <c r="N20" s="15" t="n">
        <f aca="false">$H20*PAM!L20/PAM!L$70</f>
        <v>0</v>
      </c>
      <c r="O20" s="15" t="n">
        <f aca="false">$H20*PAM!M20/PAM!M$70</f>
        <v>0.068375</v>
      </c>
      <c r="P20" s="15" t="n">
        <f aca="false">$H20*PAM!N20/PAM!N$70</f>
        <v>0</v>
      </c>
      <c r="Q20" s="15" t="n">
        <f aca="false">$H20*PAM!O20/PAM!O$70</f>
        <v>0.0337654320987654</v>
      </c>
      <c r="R20" s="15" t="n">
        <f aca="false">$H20*PAM!P20/PAM!P$70</f>
        <v>0</v>
      </c>
      <c r="S20" s="15" t="n">
        <f aca="false">$H20*PAM!Q20/PAM!Q$70</f>
        <v>0.0506481481481481</v>
      </c>
      <c r="T20" s="15" t="n">
        <f aca="false">$H20*PAM!R20/PAM!R$70</f>
        <v>0</v>
      </c>
    </row>
    <row r="21" customFormat="false" ht="13.8" hidden="false" customHeight="false" outlineLevel="0" collapsed="false">
      <c r="B21" s="1" t="n">
        <v>16</v>
      </c>
      <c r="C21" s="9"/>
      <c r="D21" s="7" t="s">
        <v>50</v>
      </c>
      <c r="E21" s="7" t="s">
        <v>51</v>
      </c>
      <c r="F21" s="1" t="n">
        <v>2.81</v>
      </c>
      <c r="G21" s="1" t="n">
        <v>2.78</v>
      </c>
      <c r="H21" s="1" t="n">
        <f aca="false">0.7*F21+0.3*G21</f>
        <v>2.801</v>
      </c>
      <c r="I21" s="15" t="n">
        <f aca="false">$H21*PAM!G21/PAM!G$70</f>
        <v>0.049140350877193</v>
      </c>
      <c r="J21" s="15" t="n">
        <f aca="false">$H21*PAM!H21/PAM!H$70</f>
        <v>0.0337469879518072</v>
      </c>
      <c r="K21" s="15" t="n">
        <f aca="false">$H21*PAM!I21/PAM!I$70</f>
        <v>0.0683170731707317</v>
      </c>
      <c r="L21" s="15" t="n">
        <f aca="false">$H21*PAM!J21/PAM!J$70</f>
        <v>0.1050375</v>
      </c>
      <c r="M21" s="15" t="n">
        <f aca="false">$H21*PAM!K21/PAM!K$70</f>
        <v>0.0565858585858586</v>
      </c>
      <c r="N21" s="15" t="n">
        <f aca="false">$H21*PAM!L21/PAM!L$70</f>
        <v>0.0254636363636364</v>
      </c>
      <c r="O21" s="15" t="n">
        <f aca="false">$H21*PAM!M21/PAM!M$70</f>
        <v>0.070025</v>
      </c>
      <c r="P21" s="15" t="n">
        <f aca="false">$H21*PAM!N21/PAM!N$70</f>
        <v>0</v>
      </c>
      <c r="Q21" s="15" t="n">
        <f aca="false">$H21*PAM!O21/PAM!O$70</f>
        <v>0</v>
      </c>
      <c r="R21" s="15" t="n">
        <f aca="false">$H21*PAM!P21/PAM!P$70</f>
        <v>0</v>
      </c>
      <c r="S21" s="15" t="n">
        <f aca="false">$H21*PAM!Q21/PAM!Q$70</f>
        <v>0</v>
      </c>
      <c r="T21" s="15" t="n">
        <f aca="false">$H21*PAM!R21/PAM!R$70</f>
        <v>0.0337469879518072</v>
      </c>
    </row>
    <row r="22" customFormat="false" ht="13.8" hidden="false" customHeight="false" outlineLevel="0" collapsed="false">
      <c r="B22" s="1" t="n">
        <v>17</v>
      </c>
      <c r="C22" s="9"/>
      <c r="D22" s="7" t="s">
        <v>44</v>
      </c>
      <c r="E22" s="7" t="s">
        <v>52</v>
      </c>
      <c r="F22" s="1" t="n">
        <v>2.86</v>
      </c>
      <c r="G22" s="1" t="n">
        <v>2.69</v>
      </c>
      <c r="H22" s="1" t="n">
        <f aca="false">0.7*F22+0.3*G22</f>
        <v>2.809</v>
      </c>
      <c r="I22" s="15" t="n">
        <f aca="false">$H22*PAM!G22/PAM!G$70</f>
        <v>0.049280701754386</v>
      </c>
      <c r="J22" s="15" t="n">
        <f aca="false">$H22*PAM!H22/PAM!H$70</f>
        <v>0.0507650602409639</v>
      </c>
      <c r="K22" s="15" t="n">
        <f aca="false">$H22*PAM!I22/PAM!I$70</f>
        <v>0.0685121951219512</v>
      </c>
      <c r="L22" s="15" t="n">
        <f aca="false">$H22*PAM!J22/PAM!J$70</f>
        <v>0.1053375</v>
      </c>
      <c r="M22" s="15" t="n">
        <f aca="false">$H22*PAM!K22/PAM!K$70</f>
        <v>0.0567474747474747</v>
      </c>
      <c r="N22" s="15" t="n">
        <f aca="false">$H22*PAM!L22/PAM!L$70</f>
        <v>0</v>
      </c>
      <c r="O22" s="15" t="n">
        <f aca="false">$H22*PAM!M22/PAM!M$70</f>
        <v>0</v>
      </c>
      <c r="P22" s="15" t="n">
        <f aca="false">$H22*PAM!N22/PAM!N$70</f>
        <v>0.133761904761905</v>
      </c>
      <c r="Q22" s="15" t="n">
        <f aca="false">$H22*PAM!O22/PAM!O$70</f>
        <v>0.104037037037037</v>
      </c>
      <c r="R22" s="15" t="n">
        <f aca="false">$H22*PAM!P22/PAM!P$70</f>
        <v>0</v>
      </c>
      <c r="S22" s="15" t="n">
        <f aca="false">$H22*PAM!Q22/PAM!Q$70</f>
        <v>0</v>
      </c>
      <c r="T22" s="15" t="n">
        <f aca="false">$H22*PAM!R22/PAM!R$70</f>
        <v>0.101530120481928</v>
      </c>
    </row>
    <row r="23" customFormat="false" ht="13.8" hidden="false" customHeight="false" outlineLevel="0" collapsed="false">
      <c r="B23" s="1" t="n">
        <v>18</v>
      </c>
      <c r="C23" s="9"/>
      <c r="D23" s="7" t="s">
        <v>53</v>
      </c>
      <c r="E23" s="7" t="s">
        <v>54</v>
      </c>
      <c r="F23" s="1" t="n">
        <v>2.93</v>
      </c>
      <c r="G23" s="1" t="n">
        <v>2.79</v>
      </c>
      <c r="H23" s="1" t="n">
        <f aca="false">0.7*F23+0.3*G23</f>
        <v>2.888</v>
      </c>
      <c r="I23" s="15" t="n">
        <f aca="false">$H23*PAM!G23/PAM!G$70</f>
        <v>0.0506666666666667</v>
      </c>
      <c r="J23" s="15" t="n">
        <f aca="false">$H23*PAM!H23/PAM!H$70</f>
        <v>0.0347951807228916</v>
      </c>
      <c r="K23" s="15" t="n">
        <f aca="false">$H23*PAM!I23/PAM!I$70</f>
        <v>0.0469593495934959</v>
      </c>
      <c r="L23" s="15" t="n">
        <f aca="false">$H23*PAM!J23/PAM!J$70</f>
        <v>0.0722</v>
      </c>
      <c r="M23" s="15" t="n">
        <f aca="false">$H23*PAM!K23/PAM!K$70</f>
        <v>0.0291717171717172</v>
      </c>
      <c r="N23" s="15" t="n">
        <f aca="false">$H23*PAM!L23/PAM!L$70</f>
        <v>0.0525090909090909</v>
      </c>
      <c r="O23" s="15" t="n">
        <f aca="false">$H23*PAM!M23/PAM!M$70</f>
        <v>0.1083</v>
      </c>
      <c r="P23" s="15" t="n">
        <f aca="false">$H23*PAM!N23/PAM!N$70</f>
        <v>0.0687619047619048</v>
      </c>
      <c r="Q23" s="15" t="n">
        <f aca="false">$H23*PAM!O23/PAM!O$70</f>
        <v>0.0713086419753086</v>
      </c>
      <c r="R23" s="15" t="n">
        <f aca="false">$H23*PAM!P23/PAM!P$70</f>
        <v>0.075012987012987</v>
      </c>
      <c r="S23" s="15" t="n">
        <f aca="false">$H23*PAM!Q23/PAM!Q$70</f>
        <v>0.106962962962963</v>
      </c>
      <c r="T23" s="15" t="n">
        <f aca="false">$H23*PAM!R23/PAM!R$70</f>
        <v>0.104385542168675</v>
      </c>
    </row>
    <row r="24" customFormat="false" ht="13.8" hidden="false" customHeight="false" outlineLevel="0" collapsed="false">
      <c r="B24" s="1" t="n">
        <v>19</v>
      </c>
      <c r="C24" s="9" t="s">
        <v>55</v>
      </c>
      <c r="D24" s="7" t="s">
        <v>56</v>
      </c>
      <c r="E24" s="7" t="s">
        <v>57</v>
      </c>
      <c r="F24" s="1" t="n">
        <v>2.27</v>
      </c>
      <c r="G24" s="1" t="n">
        <v>2.19</v>
      </c>
      <c r="H24" s="1" t="n">
        <f aca="false">0.7*F24+0.3*G24</f>
        <v>2.246</v>
      </c>
      <c r="I24" s="15" t="n">
        <f aca="false">$H24*PAM!G24/PAM!G$70</f>
        <v>0.0394035087719298</v>
      </c>
      <c r="J24" s="15" t="n">
        <f aca="false">$H24*PAM!H24/PAM!H$70</f>
        <v>0.0405903614457831</v>
      </c>
      <c r="K24" s="15" t="n">
        <f aca="false">$H24*PAM!I24/PAM!I$70</f>
        <v>0.036520325203252</v>
      </c>
      <c r="L24" s="15" t="n">
        <f aca="false">$H24*PAM!J24/PAM!J$70</f>
        <v>0.05615</v>
      </c>
      <c r="M24" s="15" t="n">
        <f aca="false">$H24*PAM!K24/PAM!K$70</f>
        <v>0.0226868686868687</v>
      </c>
      <c r="N24" s="15" t="n">
        <f aca="false">$H24*PAM!L24/PAM!L$70</f>
        <v>0.0408363636363636</v>
      </c>
      <c r="O24" s="15" t="n">
        <f aca="false">$H24*PAM!M24/PAM!M$70</f>
        <v>0.028075</v>
      </c>
      <c r="P24" s="15" t="n">
        <f aca="false">$H24*PAM!N24/PAM!N$70</f>
        <v>0</v>
      </c>
      <c r="Q24" s="15" t="n">
        <f aca="false">$H24*PAM!O24/PAM!O$70</f>
        <v>0</v>
      </c>
      <c r="R24" s="15" t="n">
        <f aca="false">$H24*PAM!P24/PAM!P$70</f>
        <v>0</v>
      </c>
      <c r="S24" s="15" t="n">
        <f aca="false">$H24*PAM!Q24/PAM!Q$70</f>
        <v>0.0415925925925926</v>
      </c>
      <c r="T24" s="15" t="n">
        <f aca="false">$H24*PAM!R24/PAM!R$70</f>
        <v>0.0270602409638554</v>
      </c>
    </row>
    <row r="25" customFormat="false" ht="13.8" hidden="false" customHeight="false" outlineLevel="0" collapsed="false">
      <c r="B25" s="1" t="n">
        <v>20</v>
      </c>
      <c r="C25" s="9"/>
      <c r="D25" s="7" t="s">
        <v>58</v>
      </c>
      <c r="E25" s="7" t="s">
        <v>59</v>
      </c>
      <c r="F25" s="1" t="n">
        <v>2.26</v>
      </c>
      <c r="G25" s="1" t="n">
        <v>2.23</v>
      </c>
      <c r="H25" s="1" t="n">
        <f aca="false">0.7*F25+0.3*G25</f>
        <v>2.251</v>
      </c>
      <c r="I25" s="15" t="n">
        <f aca="false">$H25*PAM!G25/PAM!G$70</f>
        <v>0.0394912280701754</v>
      </c>
      <c r="J25" s="15" t="n">
        <f aca="false">$H25*PAM!H25/PAM!H$70</f>
        <v>0.0406807228915663</v>
      </c>
      <c r="K25" s="15" t="n">
        <f aca="false">$H25*PAM!I25/PAM!I$70</f>
        <v>0.0366016260162602</v>
      </c>
      <c r="L25" s="15" t="n">
        <f aca="false">$H25*PAM!J25/PAM!J$70</f>
        <v>0.0281375</v>
      </c>
      <c r="M25" s="15" t="n">
        <f aca="false">$H25*PAM!K25/PAM!K$70</f>
        <v>0.0227373737373737</v>
      </c>
      <c r="N25" s="15" t="n">
        <f aca="false">$H25*PAM!L25/PAM!L$70</f>
        <v>0.0409272727272727</v>
      </c>
      <c r="O25" s="15" t="n">
        <f aca="false">$H25*PAM!M25/PAM!M$70</f>
        <v>0.0281375</v>
      </c>
      <c r="P25" s="15" t="n">
        <f aca="false">$H25*PAM!N25/PAM!N$70</f>
        <v>0</v>
      </c>
      <c r="Q25" s="15" t="n">
        <f aca="false">$H25*PAM!O25/PAM!O$70</f>
        <v>0</v>
      </c>
      <c r="R25" s="15" t="n">
        <f aca="false">$H25*PAM!P25/PAM!P$70</f>
        <v>0</v>
      </c>
      <c r="S25" s="15" t="n">
        <f aca="false">$H25*PAM!Q25/PAM!Q$70</f>
        <v>0</v>
      </c>
      <c r="T25" s="15" t="n">
        <f aca="false">$H25*PAM!R25/PAM!R$70</f>
        <v>0.0271204819277108</v>
      </c>
    </row>
    <row r="26" customFormat="false" ht="13.8" hidden="false" customHeight="false" outlineLevel="0" collapsed="false">
      <c r="B26" s="1" t="n">
        <v>21</v>
      </c>
      <c r="C26" s="9"/>
      <c r="D26" s="7" t="s">
        <v>157</v>
      </c>
      <c r="E26" s="7" t="s">
        <v>61</v>
      </c>
      <c r="F26" s="1" t="n">
        <v>2.16</v>
      </c>
      <c r="G26" s="1" t="n">
        <v>2.2</v>
      </c>
      <c r="H26" s="1" t="n">
        <f aca="false">0.7*F26+0.3*G26</f>
        <v>2.172</v>
      </c>
      <c r="I26" s="15" t="n">
        <f aca="false">$H26*PAM!G26/PAM!G$70</f>
        <v>0.0381052631578947</v>
      </c>
      <c r="J26" s="15" t="n">
        <f aca="false">$H26*PAM!H26/PAM!H$70</f>
        <v>0.0392530120481928</v>
      </c>
      <c r="K26" s="15" t="n">
        <f aca="false">$H26*PAM!I26/PAM!I$70</f>
        <v>0.0353170731707317</v>
      </c>
      <c r="L26" s="15" t="n">
        <f aca="false">$H26*PAM!J26/PAM!J$70</f>
        <v>0.02715</v>
      </c>
      <c r="M26" s="15" t="n">
        <f aca="false">$H26*PAM!K26/PAM!K$70</f>
        <v>0.0219393939393939</v>
      </c>
      <c r="N26" s="15" t="n">
        <f aca="false">$H26*PAM!L26/PAM!L$70</f>
        <v>0.0394909090909091</v>
      </c>
      <c r="O26" s="15" t="n">
        <f aca="false">$H26*PAM!M26/PAM!M$70</f>
        <v>0.02715</v>
      </c>
      <c r="P26" s="15" t="n">
        <f aca="false">$H26*PAM!N26/PAM!N$70</f>
        <v>0</v>
      </c>
      <c r="Q26" s="15" t="n">
        <f aca="false">$H26*PAM!O26/PAM!O$70</f>
        <v>0</v>
      </c>
      <c r="R26" s="15" t="n">
        <f aca="false">$H26*PAM!P26/PAM!P$70</f>
        <v>0</v>
      </c>
      <c r="S26" s="15" t="n">
        <f aca="false">$H26*PAM!Q26/PAM!Q$70</f>
        <v>0</v>
      </c>
      <c r="T26" s="15" t="n">
        <f aca="false">$H26*PAM!R26/PAM!R$70</f>
        <v>0.0261686746987952</v>
      </c>
    </row>
    <row r="27" customFormat="false" ht="13.8" hidden="false" customHeight="false" outlineLevel="0" collapsed="false">
      <c r="B27" s="1" t="n">
        <v>22</v>
      </c>
      <c r="C27" s="9"/>
      <c r="D27" s="7" t="s">
        <v>62</v>
      </c>
      <c r="E27" s="7" t="s">
        <v>63</v>
      </c>
      <c r="F27" s="1" t="n">
        <v>2.18</v>
      </c>
      <c r="G27" s="1" t="n">
        <v>2.15</v>
      </c>
      <c r="H27" s="1" t="n">
        <f aca="false">0.7*F27+0.3*G27</f>
        <v>2.171</v>
      </c>
      <c r="I27" s="15" t="n">
        <f aca="false">$H27*PAM!G27/PAM!G$70</f>
        <v>0.0380877192982456</v>
      </c>
      <c r="J27" s="15" t="n">
        <f aca="false">$H27*PAM!H27/PAM!H$70</f>
        <v>0.0392349397590361</v>
      </c>
      <c r="K27" s="15" t="n">
        <f aca="false">$H27*PAM!I27/PAM!I$70</f>
        <v>0.0353008130081301</v>
      </c>
      <c r="L27" s="15" t="n">
        <f aca="false">$H27*PAM!J27/PAM!J$70</f>
        <v>0.0271375</v>
      </c>
      <c r="M27" s="15" t="n">
        <f aca="false">$H27*PAM!K27/PAM!K$70</f>
        <v>0.0219292929292929</v>
      </c>
      <c r="N27" s="15" t="n">
        <f aca="false">$H27*PAM!L27/PAM!L$70</f>
        <v>0.0394727272727273</v>
      </c>
      <c r="O27" s="15" t="n">
        <f aca="false">$H27*PAM!M27/PAM!M$70</f>
        <v>0.0271375</v>
      </c>
      <c r="P27" s="15" t="n">
        <f aca="false">$H27*PAM!N27/PAM!N$70</f>
        <v>0</v>
      </c>
      <c r="Q27" s="15" t="n">
        <f aca="false">$H27*PAM!O27/PAM!O$70</f>
        <v>0</v>
      </c>
      <c r="R27" s="15" t="n">
        <f aca="false">$H27*PAM!P27/PAM!P$70</f>
        <v>0</v>
      </c>
      <c r="S27" s="15" t="n">
        <f aca="false">$H27*PAM!Q27/PAM!Q$70</f>
        <v>0</v>
      </c>
      <c r="T27" s="15" t="n">
        <f aca="false">$H27*PAM!R27/PAM!R$70</f>
        <v>0.0261566265060241</v>
      </c>
    </row>
    <row r="28" customFormat="false" ht="13.8" hidden="false" customHeight="false" outlineLevel="0" collapsed="false">
      <c r="B28" s="1" t="n">
        <v>23</v>
      </c>
      <c r="C28" s="9"/>
      <c r="D28" s="7" t="s">
        <v>64</v>
      </c>
      <c r="E28" s="7" t="s">
        <v>65</v>
      </c>
      <c r="F28" s="1" t="n">
        <v>2.06</v>
      </c>
      <c r="G28" s="1" t="n">
        <v>2.12</v>
      </c>
      <c r="H28" s="1" t="n">
        <f aca="false">0.7*F28+0.3*G28</f>
        <v>2.078</v>
      </c>
      <c r="I28" s="15" t="n">
        <f aca="false">$H28*PAM!G28/PAM!G$70</f>
        <v>0</v>
      </c>
      <c r="J28" s="15" t="n">
        <f aca="false">$H28*PAM!H28/PAM!H$70</f>
        <v>0</v>
      </c>
      <c r="K28" s="15" t="n">
        <f aca="false">$H28*PAM!I28/PAM!I$70</f>
        <v>0</v>
      </c>
      <c r="L28" s="15" t="n">
        <f aca="false">$H28*PAM!J28/PAM!J$70</f>
        <v>0</v>
      </c>
      <c r="M28" s="15" t="n">
        <f aca="false">$H28*PAM!K28/PAM!K$70</f>
        <v>0</v>
      </c>
      <c r="N28" s="15" t="n">
        <f aca="false">$H28*PAM!L28/PAM!L$70</f>
        <v>0</v>
      </c>
      <c r="O28" s="15" t="n">
        <f aca="false">$H28*PAM!M28/PAM!M$70</f>
        <v>0.077925</v>
      </c>
      <c r="P28" s="15" t="n">
        <f aca="false">$H28*PAM!N28/PAM!N$70</f>
        <v>0.148428571428571</v>
      </c>
      <c r="Q28" s="15" t="n">
        <f aca="false">$H28*PAM!O28/PAM!O$70</f>
        <v>0.076962962962963</v>
      </c>
      <c r="R28" s="15" t="n">
        <f aca="false">$H28*PAM!P28/PAM!P$70</f>
        <v>0.080961038961039</v>
      </c>
      <c r="S28" s="15" t="n">
        <f aca="false">$H28*PAM!Q28/PAM!Q$70</f>
        <v>0.115444444444444</v>
      </c>
      <c r="T28" s="15" t="n">
        <f aca="false">$H28*PAM!R28/PAM!R$70</f>
        <v>0.0751084337349398</v>
      </c>
    </row>
    <row r="29" customFormat="false" ht="13.8" hidden="false" customHeight="false" outlineLevel="0" collapsed="false">
      <c r="B29" s="1" t="n">
        <v>24</v>
      </c>
      <c r="C29" s="9"/>
      <c r="D29" s="7" t="s">
        <v>66</v>
      </c>
      <c r="E29" s="7" t="s">
        <v>67</v>
      </c>
      <c r="F29" s="1" t="n">
        <v>2.91</v>
      </c>
      <c r="G29" s="1" t="n">
        <v>2.8</v>
      </c>
      <c r="H29" s="1" t="n">
        <f aca="false">0.7*F29+0.3*G29</f>
        <v>2.877</v>
      </c>
      <c r="I29" s="15" t="n">
        <f aca="false">$H29*PAM!G29/PAM!G$70</f>
        <v>0.0504736842105263</v>
      </c>
      <c r="J29" s="15" t="n">
        <f aca="false">$H29*PAM!H29/PAM!H$70</f>
        <v>0.0519939759036145</v>
      </c>
      <c r="K29" s="15" t="n">
        <f aca="false">$H29*PAM!I29/PAM!I$70</f>
        <v>0.046780487804878</v>
      </c>
      <c r="L29" s="15" t="n">
        <f aca="false">$H29*PAM!J29/PAM!J$70</f>
        <v>0.0359625</v>
      </c>
      <c r="M29" s="15" t="n">
        <f aca="false">$H29*PAM!K29/PAM!K$70</f>
        <v>0.0871818181818182</v>
      </c>
      <c r="N29" s="15" t="n">
        <f aca="false">$H29*PAM!L29/PAM!L$70</f>
        <v>0.0523090909090909</v>
      </c>
      <c r="O29" s="15" t="n">
        <f aca="false">$H29*PAM!M29/PAM!M$70</f>
        <v>0.0359625</v>
      </c>
      <c r="P29" s="15" t="n">
        <f aca="false">$H29*PAM!N29/PAM!N$70</f>
        <v>0.0685</v>
      </c>
      <c r="Q29" s="15" t="n">
        <f aca="false">$H29*PAM!O29/PAM!O$70</f>
        <v>0.106555555555556</v>
      </c>
      <c r="R29" s="15" t="n">
        <f aca="false">$H29*PAM!P29/PAM!P$70</f>
        <v>0.112090909090909</v>
      </c>
      <c r="S29" s="15" t="n">
        <f aca="false">$H29*PAM!Q29/PAM!Q$70</f>
        <v>0.0532777777777778</v>
      </c>
      <c r="T29" s="15" t="n">
        <f aca="false">$H29*PAM!R29/PAM!R$70</f>
        <v>0.0346626506024096</v>
      </c>
    </row>
    <row r="30" customFormat="false" ht="13.8" hidden="false" customHeight="false" outlineLevel="0" collapsed="false">
      <c r="B30" s="1" t="n">
        <v>25</v>
      </c>
      <c r="C30" s="9"/>
      <c r="D30" s="7" t="s">
        <v>68</v>
      </c>
      <c r="E30" s="7" t="s">
        <v>69</v>
      </c>
      <c r="F30" s="1" t="n">
        <v>2.96</v>
      </c>
      <c r="G30" s="1" t="n">
        <v>2.67</v>
      </c>
      <c r="H30" s="1" t="n">
        <f aca="false">0.7*F30+0.3*G30</f>
        <v>2.873</v>
      </c>
      <c r="I30" s="15" t="n">
        <f aca="false">$H30*PAM!G30/PAM!G$70</f>
        <v>0.0504035087719298</v>
      </c>
      <c r="J30" s="15" t="n">
        <f aca="false">$H30*PAM!H30/PAM!H$70</f>
        <v>0.051921686746988</v>
      </c>
      <c r="K30" s="15" t="n">
        <f aca="false">$H30*PAM!I30/PAM!I$70</f>
        <v>0.0467154471544716</v>
      </c>
      <c r="L30" s="15" t="n">
        <f aca="false">$H30*PAM!J30/PAM!J$70</f>
        <v>0.0359125</v>
      </c>
      <c r="M30" s="15" t="n">
        <f aca="false">$H30*PAM!K30/PAM!K$70</f>
        <v>0.0870606060606061</v>
      </c>
      <c r="N30" s="15" t="n">
        <f aca="false">$H30*PAM!L30/PAM!L$70</f>
        <v>0.0522363636363636</v>
      </c>
      <c r="O30" s="15" t="n">
        <f aca="false">$H30*PAM!M30/PAM!M$70</f>
        <v>0.0359125</v>
      </c>
      <c r="P30" s="15" t="n">
        <f aca="false">$H30*PAM!N30/PAM!N$70</f>
        <v>0.0684047619047619</v>
      </c>
      <c r="Q30" s="15" t="n">
        <f aca="false">$H30*PAM!O30/PAM!O$70</f>
        <v>0.106407407407407</v>
      </c>
      <c r="R30" s="15" t="n">
        <f aca="false">$H30*PAM!P30/PAM!P$70</f>
        <v>0.111935064935065</v>
      </c>
      <c r="S30" s="15" t="n">
        <f aca="false">$H30*PAM!Q30/PAM!Q$70</f>
        <v>0.0532037037037037</v>
      </c>
      <c r="T30" s="15" t="n">
        <f aca="false">$H30*PAM!R30/PAM!R$70</f>
        <v>0.0346144578313253</v>
      </c>
    </row>
    <row r="31" customFormat="false" ht="13.8" hidden="false" customHeight="false" outlineLevel="0" collapsed="false">
      <c r="B31" s="1" t="n">
        <v>26</v>
      </c>
      <c r="C31" s="9"/>
      <c r="D31" s="7" t="s">
        <v>70</v>
      </c>
      <c r="E31" s="7" t="s">
        <v>71</v>
      </c>
      <c r="F31" s="1" t="n">
        <v>2.74</v>
      </c>
      <c r="G31" s="1" t="n">
        <v>2.69</v>
      </c>
      <c r="H31" s="1" t="n">
        <f aca="false">0.7*F31+0.3*G31</f>
        <v>2.725</v>
      </c>
      <c r="I31" s="15" t="n">
        <f aca="false">$H31*PAM!G31/PAM!G$70</f>
        <v>0.0478070175438596</v>
      </c>
      <c r="J31" s="15" t="n">
        <f aca="false">$H31*PAM!H31/PAM!H$70</f>
        <v>0.0492469879518072</v>
      </c>
      <c r="K31" s="15" t="n">
        <f aca="false">$H31*PAM!I31/PAM!I$70</f>
        <v>0.0443089430894309</v>
      </c>
      <c r="L31" s="15" t="n">
        <f aca="false">$H31*PAM!J31/PAM!J$70</f>
        <v>0.0340625</v>
      </c>
      <c r="M31" s="15" t="n">
        <f aca="false">$H31*PAM!K31/PAM!K$70</f>
        <v>0.0825757575757576</v>
      </c>
      <c r="N31" s="15" t="n">
        <f aca="false">$H31*PAM!L31/PAM!L$70</f>
        <v>0.0495454545454545</v>
      </c>
      <c r="O31" s="15" t="n">
        <f aca="false">$H31*PAM!M31/PAM!M$70</f>
        <v>0.0340625</v>
      </c>
      <c r="P31" s="15" t="n">
        <f aca="false">$H31*PAM!N31/PAM!N$70</f>
        <v>0.0648809523809524</v>
      </c>
      <c r="Q31" s="15" t="n">
        <f aca="false">$H31*PAM!O31/PAM!O$70</f>
        <v>0.100925925925926</v>
      </c>
      <c r="R31" s="15" t="n">
        <f aca="false">$H31*PAM!P31/PAM!P$70</f>
        <v>0.106168831168831</v>
      </c>
      <c r="S31" s="15" t="n">
        <f aca="false">$H31*PAM!Q31/PAM!Q$70</f>
        <v>0.050462962962963</v>
      </c>
      <c r="T31" s="15" t="n">
        <f aca="false">$H31*PAM!R31/PAM!R$70</f>
        <v>0.0328313253012048</v>
      </c>
    </row>
    <row r="32" customFormat="false" ht="13.8" hidden="false" customHeight="false" outlineLevel="0" collapsed="false">
      <c r="B32" s="1" t="n">
        <v>27</v>
      </c>
      <c r="C32" s="9"/>
      <c r="D32" s="7" t="s">
        <v>72</v>
      </c>
      <c r="E32" s="7" t="s">
        <v>73</v>
      </c>
      <c r="F32" s="1" t="n">
        <v>2.78</v>
      </c>
      <c r="G32" s="1" t="n">
        <v>2.76</v>
      </c>
      <c r="H32" s="1" t="n">
        <f aca="false">0.7*F32+0.3*G32</f>
        <v>2.774</v>
      </c>
      <c r="I32" s="15" t="n">
        <f aca="false">$H32*PAM!G32/PAM!G$70</f>
        <v>0.0486666666666667</v>
      </c>
      <c r="J32" s="15" t="n">
        <f aca="false">$H32*PAM!H32/PAM!H$70</f>
        <v>0.0501325301204819</v>
      </c>
      <c r="K32" s="15" t="n">
        <f aca="false">$H32*PAM!I32/PAM!I$70</f>
        <v>0.0451056910569106</v>
      </c>
      <c r="L32" s="15" t="n">
        <f aca="false">$H32*PAM!J32/PAM!J$70</f>
        <v>0.034675</v>
      </c>
      <c r="M32" s="15" t="n">
        <f aca="false">$H32*PAM!K32/PAM!K$70</f>
        <v>0.0840606060606061</v>
      </c>
      <c r="N32" s="15" t="n">
        <f aca="false">$H32*PAM!L32/PAM!L$70</f>
        <v>0.0504363636363636</v>
      </c>
      <c r="O32" s="15" t="n">
        <f aca="false">$H32*PAM!M32/PAM!M$70</f>
        <v>0.034675</v>
      </c>
      <c r="P32" s="15" t="n">
        <f aca="false">$H32*PAM!N32/PAM!N$70</f>
        <v>0.066047619047619</v>
      </c>
      <c r="Q32" s="15" t="n">
        <f aca="false">$H32*PAM!O32/PAM!O$70</f>
        <v>0.102740740740741</v>
      </c>
      <c r="R32" s="15" t="n">
        <f aca="false">$H32*PAM!P32/PAM!P$70</f>
        <v>0.108077922077922</v>
      </c>
      <c r="S32" s="15" t="n">
        <f aca="false">$H32*PAM!Q32/PAM!Q$70</f>
        <v>0.0513703703703704</v>
      </c>
      <c r="T32" s="15" t="n">
        <f aca="false">$H32*PAM!R32/PAM!R$70</f>
        <v>0.0334216867469879</v>
      </c>
    </row>
    <row r="33" customFormat="false" ht="13.8" hidden="false" customHeight="false" outlineLevel="0" collapsed="false">
      <c r="B33" s="1" t="n">
        <v>28</v>
      </c>
      <c r="C33" s="9" t="s">
        <v>74</v>
      </c>
      <c r="D33" s="7" t="s">
        <v>75</v>
      </c>
      <c r="E33" s="7" t="s">
        <v>76</v>
      </c>
      <c r="F33" s="1" t="n">
        <v>2.37</v>
      </c>
      <c r="G33" s="1" t="n">
        <v>2.21</v>
      </c>
      <c r="H33" s="1" t="n">
        <f aca="false">0.7*F33+0.3*G33</f>
        <v>2.322</v>
      </c>
      <c r="I33" s="15" t="n">
        <f aca="false">$H33*PAM!G33/PAM!G$70</f>
        <v>0.0407368421052632</v>
      </c>
      <c r="J33" s="15" t="n">
        <f aca="false">$H33*PAM!H33/PAM!H$70</f>
        <v>0.0419638554216867</v>
      </c>
      <c r="K33" s="15" t="n">
        <f aca="false">$H33*PAM!I33/PAM!I$70</f>
        <v>0.0377560975609756</v>
      </c>
      <c r="L33" s="15" t="n">
        <f aca="false">$H33*PAM!J33/PAM!J$70</f>
        <v>0.05805</v>
      </c>
      <c r="M33" s="15" t="n">
        <f aca="false">$H33*PAM!K33/PAM!K$70</f>
        <v>0.0234545454545455</v>
      </c>
      <c r="N33" s="15" t="n">
        <f aca="false">$H33*PAM!L33/PAM!L$70</f>
        <v>0.0422181818181818</v>
      </c>
      <c r="O33" s="15" t="n">
        <f aca="false">$H33*PAM!M33/PAM!M$70</f>
        <v>0.029025</v>
      </c>
      <c r="P33" s="15" t="n">
        <f aca="false">$H33*PAM!N33/PAM!N$70</f>
        <v>0</v>
      </c>
      <c r="Q33" s="15" t="n">
        <f aca="false">$H33*PAM!O33/PAM!O$70</f>
        <v>0</v>
      </c>
      <c r="R33" s="15" t="n">
        <f aca="false">$H33*PAM!P33/PAM!P$70</f>
        <v>0</v>
      </c>
      <c r="S33" s="15" t="n">
        <f aca="false">$H33*PAM!Q33/PAM!Q$70</f>
        <v>0.043</v>
      </c>
      <c r="T33" s="15" t="n">
        <f aca="false">$H33*PAM!R33/PAM!R$70</f>
        <v>0.0279759036144578</v>
      </c>
    </row>
    <row r="34" customFormat="false" ht="13.8" hidden="false" customHeight="false" outlineLevel="0" collapsed="false">
      <c r="B34" s="1" t="n">
        <v>29</v>
      </c>
      <c r="C34" s="9"/>
      <c r="D34" s="7" t="s">
        <v>77</v>
      </c>
      <c r="E34" s="7" t="s">
        <v>78</v>
      </c>
      <c r="F34" s="1" t="n">
        <v>2.45</v>
      </c>
      <c r="G34" s="1" t="n">
        <v>2.35</v>
      </c>
      <c r="H34" s="1" t="n">
        <f aca="false">0.7*F34+0.3*G34</f>
        <v>2.42</v>
      </c>
      <c r="I34" s="15" t="n">
        <f aca="false">$H34*PAM!G34/PAM!G$70</f>
        <v>0.0424561403508772</v>
      </c>
      <c r="J34" s="15" t="n">
        <f aca="false">$H34*PAM!H34/PAM!H$70</f>
        <v>0.0437349397590361</v>
      </c>
      <c r="K34" s="15" t="n">
        <f aca="false">$H34*PAM!I34/PAM!I$70</f>
        <v>0.039349593495935</v>
      </c>
      <c r="L34" s="15" t="n">
        <f aca="false">$H34*PAM!J34/PAM!J$70</f>
        <v>0.03025</v>
      </c>
      <c r="M34" s="15" t="n">
        <f aca="false">$H34*PAM!K34/PAM!K$70</f>
        <v>0.0244444444444444</v>
      </c>
      <c r="N34" s="15" t="n">
        <f aca="false">$H34*PAM!L34/PAM!L$70</f>
        <v>0.044</v>
      </c>
      <c r="O34" s="15" t="n">
        <f aca="false">$H34*PAM!M34/PAM!M$70</f>
        <v>0.03025</v>
      </c>
      <c r="P34" s="15" t="n">
        <f aca="false">$H34*PAM!N34/PAM!N$70</f>
        <v>0</v>
      </c>
      <c r="Q34" s="15" t="n">
        <f aca="false">$H34*PAM!O34/PAM!O$70</f>
        <v>0</v>
      </c>
      <c r="R34" s="15" t="n">
        <f aca="false">$H34*PAM!P34/PAM!P$70</f>
        <v>0</v>
      </c>
      <c r="S34" s="15" t="n">
        <f aca="false">$H34*PAM!Q34/PAM!Q$70</f>
        <v>0</v>
      </c>
      <c r="T34" s="15" t="n">
        <f aca="false">$H34*PAM!R34/PAM!R$70</f>
        <v>0.0291566265060241</v>
      </c>
    </row>
    <row r="35" customFormat="false" ht="13.8" hidden="false" customHeight="false" outlineLevel="0" collapsed="false">
      <c r="B35" s="1" t="n">
        <v>30</v>
      </c>
      <c r="C35" s="9"/>
      <c r="D35" s="7" t="s">
        <v>79</v>
      </c>
      <c r="E35" s="7" t="s">
        <v>80</v>
      </c>
      <c r="F35" s="1" t="n">
        <v>2.23</v>
      </c>
      <c r="G35" s="1" t="n">
        <v>2.21</v>
      </c>
      <c r="H35" s="1" t="n">
        <f aca="false">0.7*F35+0.3*G35</f>
        <v>2.224</v>
      </c>
      <c r="I35" s="15" t="n">
        <f aca="false">$H35*PAM!G35/PAM!G$70</f>
        <v>0.0390175438596491</v>
      </c>
      <c r="J35" s="15" t="n">
        <f aca="false">$H35*PAM!H35/PAM!H$70</f>
        <v>0.0401927710843373</v>
      </c>
      <c r="K35" s="15" t="n">
        <f aca="false">$H35*PAM!I35/PAM!I$70</f>
        <v>0.0361626016260163</v>
      </c>
      <c r="L35" s="15" t="n">
        <f aca="false">$H35*PAM!J35/PAM!J$70</f>
        <v>0.0278</v>
      </c>
      <c r="M35" s="15" t="n">
        <f aca="false">$H35*PAM!K35/PAM!K$70</f>
        <v>0.0224646464646465</v>
      </c>
      <c r="N35" s="15" t="n">
        <f aca="false">$H35*PAM!L35/PAM!L$70</f>
        <v>0.0404363636363636</v>
      </c>
      <c r="O35" s="15" t="n">
        <f aca="false">$H35*PAM!M35/PAM!M$70</f>
        <v>0.0278</v>
      </c>
      <c r="P35" s="15" t="n">
        <f aca="false">$H35*PAM!N35/PAM!N$70</f>
        <v>0</v>
      </c>
      <c r="Q35" s="15" t="n">
        <f aca="false">$H35*PAM!O35/PAM!O$70</f>
        <v>0</v>
      </c>
      <c r="R35" s="15" t="n">
        <f aca="false">$H35*PAM!P35/PAM!P$70</f>
        <v>0</v>
      </c>
      <c r="S35" s="15" t="n">
        <f aca="false">$H35*PAM!Q35/PAM!Q$70</f>
        <v>0</v>
      </c>
      <c r="T35" s="15" t="n">
        <f aca="false">$H35*PAM!R35/PAM!R$70</f>
        <v>0.0267951807228916</v>
      </c>
    </row>
    <row r="36" customFormat="false" ht="13.8" hidden="false" customHeight="false" outlineLevel="0" collapsed="false">
      <c r="B36" s="1" t="n">
        <v>31</v>
      </c>
      <c r="C36" s="9"/>
      <c r="D36" s="7" t="s">
        <v>81</v>
      </c>
      <c r="E36" s="7" t="s">
        <v>82</v>
      </c>
      <c r="F36" s="1" t="n">
        <v>2.19</v>
      </c>
      <c r="G36" s="1" t="n">
        <v>2.01</v>
      </c>
      <c r="H36" s="1" t="n">
        <f aca="false">0.7*F36+0.3*G36</f>
        <v>2.136</v>
      </c>
      <c r="I36" s="15" t="n">
        <f aca="false">$H36*PAM!G36/PAM!G$70</f>
        <v>0.0374736842105263</v>
      </c>
      <c r="J36" s="15" t="n">
        <f aca="false">$H36*PAM!H36/PAM!H$70</f>
        <v>0.0386024096385542</v>
      </c>
      <c r="K36" s="15" t="n">
        <f aca="false">$H36*PAM!I36/PAM!I$70</f>
        <v>0.0347317073170732</v>
      </c>
      <c r="L36" s="15" t="n">
        <f aca="false">$H36*PAM!J36/PAM!J$70</f>
        <v>0.0267</v>
      </c>
      <c r="M36" s="15" t="n">
        <f aca="false">$H36*PAM!K36/PAM!K$70</f>
        <v>0.0215757575757576</v>
      </c>
      <c r="N36" s="15" t="n">
        <f aca="false">$H36*PAM!L36/PAM!L$70</f>
        <v>0.0388363636363636</v>
      </c>
      <c r="O36" s="15" t="n">
        <f aca="false">$H36*PAM!M36/PAM!M$70</f>
        <v>0.0267</v>
      </c>
      <c r="P36" s="15" t="n">
        <f aca="false">$H36*PAM!N36/PAM!N$70</f>
        <v>0</v>
      </c>
      <c r="Q36" s="15" t="n">
        <f aca="false">$H36*PAM!O36/PAM!O$70</f>
        <v>0</v>
      </c>
      <c r="R36" s="15" t="n">
        <f aca="false">$H36*PAM!P36/PAM!P$70</f>
        <v>0</v>
      </c>
      <c r="S36" s="15" t="n">
        <f aca="false">$H36*PAM!Q36/PAM!Q$70</f>
        <v>0</v>
      </c>
      <c r="T36" s="15" t="n">
        <f aca="false">$H36*PAM!R36/PAM!R$70</f>
        <v>0.0257349397590361</v>
      </c>
    </row>
    <row r="37" customFormat="false" ht="13.8" hidden="false" customHeight="false" outlineLevel="0" collapsed="false">
      <c r="B37" s="1" t="n">
        <v>32</v>
      </c>
      <c r="C37" s="9"/>
      <c r="D37" s="7" t="s">
        <v>83</v>
      </c>
      <c r="E37" s="7" t="s">
        <v>84</v>
      </c>
      <c r="F37" s="1" t="n">
        <v>2.17</v>
      </c>
      <c r="G37" s="1" t="n">
        <v>2.2</v>
      </c>
      <c r="H37" s="1" t="n">
        <f aca="false">0.7*F37+0.3*G37</f>
        <v>2.179</v>
      </c>
      <c r="I37" s="15" t="n">
        <f aca="false">$H37*PAM!G37/PAM!G$70</f>
        <v>0</v>
      </c>
      <c r="J37" s="15" t="n">
        <f aca="false">$H37*PAM!H37/PAM!H$70</f>
        <v>0.0131265060240964</v>
      </c>
      <c r="K37" s="15" t="n">
        <f aca="false">$H37*PAM!I37/PAM!I$70</f>
        <v>0.0177154471544715</v>
      </c>
      <c r="L37" s="15" t="n">
        <f aca="false">$H37*PAM!J37/PAM!J$70</f>
        <v>0.0272375</v>
      </c>
      <c r="M37" s="15" t="n">
        <f aca="false">$H37*PAM!K37/PAM!K$70</f>
        <v>0</v>
      </c>
      <c r="N37" s="15" t="n">
        <f aca="false">$H37*PAM!L37/PAM!L$70</f>
        <v>0.0396181818181818</v>
      </c>
      <c r="O37" s="15" t="n">
        <f aca="false">$H37*PAM!M37/PAM!M$70</f>
        <v>0.0272375</v>
      </c>
      <c r="P37" s="15" t="n">
        <f aca="false">$H37*PAM!N37/PAM!N$70</f>
        <v>0.103761904761905</v>
      </c>
      <c r="Q37" s="15" t="n">
        <f aca="false">$H37*PAM!O37/PAM!O$70</f>
        <v>0</v>
      </c>
      <c r="R37" s="15" t="n">
        <f aca="false">$H37*PAM!P37/PAM!P$70</f>
        <v>0.0282987012987013</v>
      </c>
      <c r="S37" s="15" t="n">
        <f aca="false">$H37*PAM!Q37/PAM!Q$70</f>
        <v>0.121055555555556</v>
      </c>
      <c r="T37" s="15" t="n">
        <f aca="false">$H37*PAM!R37/PAM!R$70</f>
        <v>0.0262530120481928</v>
      </c>
    </row>
    <row r="38" customFormat="false" ht="13.8" hidden="false" customHeight="false" outlineLevel="0" collapsed="false">
      <c r="B38" s="1" t="n">
        <v>33</v>
      </c>
      <c r="C38" s="9"/>
      <c r="D38" s="7" t="s">
        <v>85</v>
      </c>
      <c r="E38" s="7" t="s">
        <v>86</v>
      </c>
      <c r="F38" s="1" t="n">
        <v>2.85</v>
      </c>
      <c r="G38" s="1" t="n">
        <v>2.79</v>
      </c>
      <c r="H38" s="1" t="n">
        <f aca="false">0.7*F38+0.3*G38</f>
        <v>2.832</v>
      </c>
      <c r="I38" s="15" t="n">
        <f aca="false">$H38*PAM!G38/PAM!G$70</f>
        <v>0.0496842105263158</v>
      </c>
      <c r="J38" s="15" t="n">
        <f aca="false">$H38*PAM!H38/PAM!H$70</f>
        <v>0.0511807228915663</v>
      </c>
      <c r="K38" s="15" t="n">
        <f aca="false">$H38*PAM!I38/PAM!I$70</f>
        <v>0.0460487804878049</v>
      </c>
      <c r="L38" s="15" t="n">
        <f aca="false">$H38*PAM!J38/PAM!J$70</f>
        <v>0.0708</v>
      </c>
      <c r="M38" s="15" t="n">
        <f aca="false">$H38*PAM!K38/PAM!K$70</f>
        <v>0.0286060606060606</v>
      </c>
      <c r="N38" s="15" t="n">
        <f aca="false">$H38*PAM!L38/PAM!L$70</f>
        <v>0.0514909090909091</v>
      </c>
      <c r="O38" s="15" t="n">
        <f aca="false">$H38*PAM!M38/PAM!M$70</f>
        <v>0.0354</v>
      </c>
      <c r="P38" s="15" t="n">
        <f aca="false">$H38*PAM!N38/PAM!N$70</f>
        <v>0</v>
      </c>
      <c r="Q38" s="15" t="n">
        <f aca="false">$H38*PAM!O38/PAM!O$70</f>
        <v>0</v>
      </c>
      <c r="R38" s="15" t="n">
        <f aca="false">$H38*PAM!P38/PAM!P$70</f>
        <v>0</v>
      </c>
      <c r="S38" s="15" t="n">
        <f aca="false">$H38*PAM!Q38/PAM!Q$70</f>
        <v>0.0524444444444444</v>
      </c>
      <c r="T38" s="15" t="n">
        <f aca="false">$H38*PAM!R38/PAM!R$70</f>
        <v>0.0341204819277108</v>
      </c>
    </row>
    <row r="39" customFormat="false" ht="13.8" hidden="false" customHeight="false" outlineLevel="0" collapsed="false">
      <c r="B39" s="1" t="n">
        <v>34</v>
      </c>
      <c r="C39" s="9"/>
      <c r="D39" s="7" t="s">
        <v>87</v>
      </c>
      <c r="E39" s="7" t="s">
        <v>88</v>
      </c>
      <c r="F39" s="1" t="n">
        <v>2.74</v>
      </c>
      <c r="G39" s="1" t="n">
        <v>2.78</v>
      </c>
      <c r="H39" s="1" t="n">
        <f aca="false">0.7*F39+0.3*G39</f>
        <v>2.752</v>
      </c>
      <c r="I39" s="15" t="n">
        <f aca="false">$H39*PAM!G39/PAM!G$70</f>
        <v>0.048280701754386</v>
      </c>
      <c r="J39" s="15" t="n">
        <f aca="false">$H39*PAM!H39/PAM!H$70</f>
        <v>0.0497349397590361</v>
      </c>
      <c r="K39" s="15" t="n">
        <f aca="false">$H39*PAM!I39/PAM!I$70</f>
        <v>0.0447479674796748</v>
      </c>
      <c r="L39" s="15" t="n">
        <f aca="false">$H39*PAM!J39/PAM!J$70</f>
        <v>0.0688</v>
      </c>
      <c r="M39" s="15" t="n">
        <f aca="false">$H39*PAM!K39/PAM!K$70</f>
        <v>0.0277979797979798</v>
      </c>
      <c r="N39" s="15" t="n">
        <f aca="false">$H39*PAM!L39/PAM!L$70</f>
        <v>0.0500363636363636</v>
      </c>
      <c r="O39" s="15" t="n">
        <f aca="false">$H39*PAM!M39/PAM!M$70</f>
        <v>0.0344</v>
      </c>
      <c r="P39" s="15" t="n">
        <f aca="false">$H39*PAM!N39/PAM!N$70</f>
        <v>0</v>
      </c>
      <c r="Q39" s="15" t="n">
        <f aca="false">$H39*PAM!O39/PAM!O$70</f>
        <v>0</v>
      </c>
      <c r="R39" s="15" t="n">
        <f aca="false">$H39*PAM!P39/PAM!P$70</f>
        <v>0</v>
      </c>
      <c r="S39" s="15" t="n">
        <f aca="false">$H39*PAM!Q39/PAM!Q$70</f>
        <v>0.050962962962963</v>
      </c>
      <c r="T39" s="15" t="n">
        <f aca="false">$H39*PAM!R39/PAM!R$70</f>
        <v>0.0331566265060241</v>
      </c>
    </row>
    <row r="40" customFormat="false" ht="14.25" hidden="false" customHeight="false" outlineLevel="0" collapsed="false">
      <c r="B40" s="1" t="n">
        <v>35</v>
      </c>
      <c r="C40" s="9" t="s">
        <v>89</v>
      </c>
      <c r="D40" s="10" t="s">
        <v>90</v>
      </c>
      <c r="E40" s="11" t="s">
        <v>91</v>
      </c>
      <c r="F40" s="1" t="n">
        <v>2.81</v>
      </c>
      <c r="G40" s="1" t="n">
        <v>2.76</v>
      </c>
      <c r="H40" s="1" t="n">
        <f aca="false">0.7*F40+0.3*G40</f>
        <v>2.795</v>
      </c>
      <c r="I40" s="15" t="n">
        <f aca="false">$H40*PAM!G40/PAM!G$70</f>
        <v>0.0490350877192982</v>
      </c>
      <c r="J40" s="15" t="n">
        <f aca="false">$H40*PAM!H40/PAM!H$70</f>
        <v>0.0505120481927711</v>
      </c>
      <c r="K40" s="15" t="n">
        <f aca="false">$H40*PAM!I40/PAM!I$70</f>
        <v>0.0454471544715447</v>
      </c>
      <c r="L40" s="15" t="n">
        <f aca="false">$H40*PAM!J40/PAM!J$70</f>
        <v>0.0349375</v>
      </c>
      <c r="M40" s="15" t="n">
        <f aca="false">$H40*PAM!K40/PAM!K$70</f>
        <v>0.0282323232323232</v>
      </c>
      <c r="N40" s="15" t="n">
        <f aca="false">$H40*PAM!L40/PAM!L$70</f>
        <v>0.0508181818181818</v>
      </c>
      <c r="O40" s="15" t="n">
        <f aca="false">$H40*PAM!M40/PAM!M$70</f>
        <v>0.0349375</v>
      </c>
      <c r="P40" s="15" t="n">
        <f aca="false">$H40*PAM!N40/PAM!N$70</f>
        <v>0</v>
      </c>
      <c r="Q40" s="15" t="n">
        <f aca="false">$H40*PAM!O40/PAM!O$70</f>
        <v>0</v>
      </c>
      <c r="R40" s="15" t="n">
        <f aca="false">$H40*PAM!P40/PAM!P$70</f>
        <v>0</v>
      </c>
      <c r="S40" s="15" t="n">
        <f aca="false">$H40*PAM!Q40/PAM!Q$70</f>
        <v>0</v>
      </c>
      <c r="T40" s="15" t="n">
        <f aca="false">$H40*PAM!R40/PAM!R$70</f>
        <v>0.0336746987951807</v>
      </c>
    </row>
    <row r="41" customFormat="false" ht="13.8" hidden="false" customHeight="false" outlineLevel="0" collapsed="false">
      <c r="B41" s="1" t="n">
        <v>36</v>
      </c>
      <c r="C41" s="9"/>
      <c r="D41" s="10" t="s">
        <v>92</v>
      </c>
      <c r="E41" s="7" t="s">
        <v>93</v>
      </c>
      <c r="F41" s="1" t="n">
        <v>2.74</v>
      </c>
      <c r="G41" s="1" t="n">
        <v>2.65</v>
      </c>
      <c r="H41" s="1" t="n">
        <f aca="false">0.7*F41+0.3*G41</f>
        <v>2.713</v>
      </c>
      <c r="I41" s="15" t="n">
        <f aca="false">$H41*PAM!G41/PAM!G$70</f>
        <v>0.0475964912280702</v>
      </c>
      <c r="J41" s="15" t="n">
        <f aca="false">$H41*PAM!H41/PAM!H$70</f>
        <v>0.0490301204819277</v>
      </c>
      <c r="K41" s="15" t="n">
        <f aca="false">$H41*PAM!I41/PAM!I$70</f>
        <v>0.0441138211382114</v>
      </c>
      <c r="L41" s="15" t="n">
        <f aca="false">$H41*PAM!J41/PAM!J$70</f>
        <v>0.0339125</v>
      </c>
      <c r="M41" s="15" t="n">
        <f aca="false">$H41*PAM!K41/PAM!K$70</f>
        <v>0.0274040404040404</v>
      </c>
      <c r="N41" s="15" t="n">
        <f aca="false">$H41*PAM!L41/PAM!L$70</f>
        <v>0.0493272727272727</v>
      </c>
      <c r="O41" s="15" t="n">
        <f aca="false">$H41*PAM!M41/PAM!M$70</f>
        <v>0.0339125</v>
      </c>
      <c r="P41" s="15" t="n">
        <f aca="false">$H41*PAM!N41/PAM!N$70</f>
        <v>0</v>
      </c>
      <c r="Q41" s="15" t="n">
        <f aca="false">$H41*PAM!O41/PAM!O$70</f>
        <v>0</v>
      </c>
      <c r="R41" s="15" t="n">
        <f aca="false">$H41*PAM!P41/PAM!P$70</f>
        <v>0</v>
      </c>
      <c r="S41" s="15" t="n">
        <f aca="false">$H41*PAM!Q41/PAM!Q$70</f>
        <v>0</v>
      </c>
      <c r="T41" s="15" t="n">
        <f aca="false">$H41*PAM!R41/PAM!R$70</f>
        <v>0.0326867469879518</v>
      </c>
    </row>
    <row r="42" customFormat="false" ht="13.8" hidden="false" customHeight="false" outlineLevel="0" collapsed="false">
      <c r="B42" s="1" t="n">
        <v>37</v>
      </c>
      <c r="C42" s="9"/>
      <c r="D42" s="10" t="s">
        <v>94</v>
      </c>
      <c r="E42" s="7" t="s">
        <v>95</v>
      </c>
      <c r="F42" s="1" t="n">
        <v>2.31</v>
      </c>
      <c r="G42" s="1" t="n">
        <v>2.21</v>
      </c>
      <c r="H42" s="1" t="n">
        <f aca="false">0.7*F42+0.3*G42</f>
        <v>2.28</v>
      </c>
      <c r="I42" s="15" t="n">
        <f aca="false">$H42*PAM!G42/PAM!G$70</f>
        <v>0.04</v>
      </c>
      <c r="J42" s="15" t="n">
        <f aca="false">$H42*PAM!H42/PAM!H$70</f>
        <v>0.0412048192771084</v>
      </c>
      <c r="K42" s="15" t="n">
        <f aca="false">$H42*PAM!I42/PAM!I$70</f>
        <v>0.0370731707317073</v>
      </c>
      <c r="L42" s="15" t="n">
        <f aca="false">$H42*PAM!J42/PAM!J$70</f>
        <v>0.0285</v>
      </c>
      <c r="M42" s="15" t="n">
        <f aca="false">$H42*PAM!K42/PAM!K$70</f>
        <v>0.023030303030303</v>
      </c>
      <c r="N42" s="15" t="n">
        <f aca="false">$H42*PAM!L42/PAM!L$70</f>
        <v>0.0414545454545455</v>
      </c>
      <c r="O42" s="15" t="n">
        <f aca="false">$H42*PAM!M42/PAM!M$70</f>
        <v>0.0285</v>
      </c>
      <c r="P42" s="15" t="n">
        <f aca="false">$H42*PAM!N42/PAM!N$70</f>
        <v>0</v>
      </c>
      <c r="Q42" s="15" t="n">
        <f aca="false">$H42*PAM!O42/PAM!O$70</f>
        <v>0</v>
      </c>
      <c r="R42" s="15" t="n">
        <f aca="false">$H42*PAM!P42/PAM!P$70</f>
        <v>0</v>
      </c>
      <c r="S42" s="15" t="n">
        <f aca="false">$H42*PAM!Q42/PAM!Q$70</f>
        <v>0</v>
      </c>
      <c r="T42" s="15" t="n">
        <f aca="false">$H42*PAM!R42/PAM!R$70</f>
        <v>0.0274698795180723</v>
      </c>
    </row>
    <row r="43" customFormat="false" ht="13.8" hidden="false" customHeight="false" outlineLevel="0" collapsed="false">
      <c r="B43" s="1" t="n">
        <v>38</v>
      </c>
      <c r="C43" s="9"/>
      <c r="D43" s="10" t="s">
        <v>96</v>
      </c>
      <c r="E43" s="7" t="s">
        <v>97</v>
      </c>
      <c r="F43" s="1" t="n">
        <v>2.65</v>
      </c>
      <c r="G43" s="1" t="n">
        <v>2.58</v>
      </c>
      <c r="H43" s="1" t="n">
        <f aca="false">0.7*F43+0.3*G43</f>
        <v>2.629</v>
      </c>
      <c r="I43" s="15" t="n">
        <f aca="false">$H43*PAM!G43/PAM!G$70</f>
        <v>0.0461228070175438</v>
      </c>
      <c r="J43" s="15" t="n">
        <f aca="false">$H43*PAM!H43/PAM!H$70</f>
        <v>0.0475120481927711</v>
      </c>
      <c r="K43" s="15" t="n">
        <f aca="false">$H43*PAM!I43/PAM!I$70</f>
        <v>0.0427479674796748</v>
      </c>
      <c r="L43" s="15" t="n">
        <f aca="false">$H43*PAM!J43/PAM!J$70</f>
        <v>0.0328625</v>
      </c>
      <c r="M43" s="15" t="n">
        <f aca="false">$H43*PAM!K43/PAM!K$70</f>
        <v>0.0265555555555555</v>
      </c>
      <c r="N43" s="15" t="n">
        <f aca="false">$H43*PAM!L43/PAM!L$70</f>
        <v>0.0478</v>
      </c>
      <c r="O43" s="15" t="n">
        <f aca="false">$H43*PAM!M43/PAM!M$70</f>
        <v>0.0328625</v>
      </c>
      <c r="P43" s="15" t="n">
        <f aca="false">$H43*PAM!N43/PAM!N$70</f>
        <v>0</v>
      </c>
      <c r="Q43" s="15" t="n">
        <f aca="false">$H43*PAM!O43/PAM!O$70</f>
        <v>0</v>
      </c>
      <c r="R43" s="15" t="n">
        <f aca="false">$H43*PAM!P43/PAM!P$70</f>
        <v>0</v>
      </c>
      <c r="S43" s="15" t="n">
        <f aca="false">$H43*PAM!Q43/PAM!Q$70</f>
        <v>0</v>
      </c>
      <c r="T43" s="15" t="n">
        <f aca="false">$H43*PAM!R43/PAM!R$70</f>
        <v>0.0316746987951807</v>
      </c>
    </row>
    <row r="44" customFormat="false" ht="13.8" hidden="false" customHeight="false" outlineLevel="0" collapsed="false">
      <c r="B44" s="1" t="n">
        <v>39</v>
      </c>
      <c r="C44" s="9"/>
      <c r="D44" s="10" t="s">
        <v>98</v>
      </c>
      <c r="E44" s="7" t="s">
        <v>99</v>
      </c>
      <c r="F44" s="1" t="n">
        <v>2.41</v>
      </c>
      <c r="G44" s="1" t="n">
        <v>2.36</v>
      </c>
      <c r="H44" s="1" t="n">
        <f aca="false">0.7*F44+0.3*G44</f>
        <v>2.395</v>
      </c>
      <c r="I44" s="15" t="n">
        <f aca="false">$H44*PAM!G44/PAM!G$70</f>
        <v>0.0420175438596491</v>
      </c>
      <c r="J44" s="15" t="n">
        <f aca="false">$H44*PAM!H44/PAM!H$70</f>
        <v>0.0432831325301205</v>
      </c>
      <c r="K44" s="15" t="n">
        <f aca="false">$H44*PAM!I44/PAM!I$70</f>
        <v>0.0389430894308943</v>
      </c>
      <c r="L44" s="15" t="n">
        <f aca="false">$H44*PAM!J44/PAM!J$70</f>
        <v>0.0299375</v>
      </c>
      <c r="M44" s="15" t="n">
        <f aca="false">$H44*PAM!K44/PAM!K$70</f>
        <v>0.0241919191919192</v>
      </c>
      <c r="N44" s="15" t="n">
        <f aca="false">$H44*PAM!L44/PAM!L$70</f>
        <v>0.0435454545454545</v>
      </c>
      <c r="O44" s="15" t="n">
        <f aca="false">$H44*PAM!M44/PAM!M$70</f>
        <v>0.0299375</v>
      </c>
      <c r="P44" s="15" t="n">
        <f aca="false">$H44*PAM!N44/PAM!N$70</f>
        <v>0</v>
      </c>
      <c r="Q44" s="15" t="n">
        <f aca="false">$H44*PAM!O44/PAM!O$70</f>
        <v>0</v>
      </c>
      <c r="R44" s="15" t="n">
        <f aca="false">$H44*PAM!P44/PAM!P$70</f>
        <v>0</v>
      </c>
      <c r="S44" s="15" t="n">
        <f aca="false">$H44*PAM!Q44/PAM!Q$70</f>
        <v>0</v>
      </c>
      <c r="T44" s="15" t="n">
        <f aca="false">$H44*PAM!R44/PAM!R$70</f>
        <v>0.028855421686747</v>
      </c>
    </row>
    <row r="45" customFormat="false" ht="13.8" hidden="false" customHeight="false" outlineLevel="0" collapsed="false">
      <c r="B45" s="1" t="n">
        <v>40</v>
      </c>
      <c r="C45" s="9"/>
      <c r="D45" s="10" t="s">
        <v>100</v>
      </c>
      <c r="E45" s="7" t="s">
        <v>101</v>
      </c>
      <c r="F45" s="1" t="n">
        <v>2.75</v>
      </c>
      <c r="G45" s="1" t="n">
        <v>2.51</v>
      </c>
      <c r="H45" s="1" t="n">
        <f aca="false">0.7*F45+0.3*G45</f>
        <v>2.678</v>
      </c>
      <c r="I45" s="15" t="n">
        <f aca="false">$H45*PAM!G45/PAM!G$70</f>
        <v>0</v>
      </c>
      <c r="J45" s="15" t="n">
        <f aca="false">$H45*PAM!H45/PAM!H$70</f>
        <v>0</v>
      </c>
      <c r="K45" s="15" t="n">
        <f aca="false">$H45*PAM!I45/PAM!I$70</f>
        <v>0</v>
      </c>
      <c r="L45" s="15" t="n">
        <f aca="false">$H45*PAM!J45/PAM!J$70</f>
        <v>0</v>
      </c>
      <c r="M45" s="15" t="n">
        <f aca="false">$H45*PAM!K45/PAM!K$70</f>
        <v>0</v>
      </c>
      <c r="N45" s="15" t="n">
        <f aca="false">$H45*PAM!L45/PAM!L$70</f>
        <v>0</v>
      </c>
      <c r="O45" s="15" t="n">
        <f aca="false">$H45*PAM!M45/PAM!M$70</f>
        <v>0.100425</v>
      </c>
      <c r="P45" s="15" t="n">
        <f aca="false">$H45*PAM!N45/PAM!N$70</f>
        <v>0.191285714285714</v>
      </c>
      <c r="Q45" s="15" t="n">
        <f aca="false">$H45*PAM!O45/PAM!O$70</f>
        <v>0.0991851851851852</v>
      </c>
      <c r="R45" s="15" t="n">
        <f aca="false">$H45*PAM!P45/PAM!P$70</f>
        <v>0.104337662337662</v>
      </c>
      <c r="S45" s="15" t="n">
        <f aca="false">$H45*PAM!Q45/PAM!Q$70</f>
        <v>0.148777777777778</v>
      </c>
      <c r="T45" s="15" t="n">
        <f aca="false">$H45*PAM!R45/PAM!R$70</f>
        <v>0.0967951807228915</v>
      </c>
    </row>
    <row r="46" customFormat="false" ht="13.8" hidden="false" customHeight="false" outlineLevel="0" collapsed="false">
      <c r="B46" s="1" t="n">
        <v>41</v>
      </c>
      <c r="C46" s="9"/>
      <c r="D46" s="10" t="s">
        <v>102</v>
      </c>
      <c r="E46" s="7" t="s">
        <v>103</v>
      </c>
      <c r="F46" s="1" t="n">
        <v>2.65</v>
      </c>
      <c r="G46" s="1" t="n">
        <v>2.53</v>
      </c>
      <c r="H46" s="1" t="n">
        <f aca="false">0.7*F46+0.3*G46</f>
        <v>2.614</v>
      </c>
      <c r="I46" s="15" t="n">
        <f aca="false">$H46*PAM!G46/PAM!G$70</f>
        <v>0.045859649122807</v>
      </c>
      <c r="J46" s="15" t="n">
        <f aca="false">$H46*PAM!H46/PAM!H$70</f>
        <v>0.0472409638554217</v>
      </c>
      <c r="K46" s="15" t="n">
        <f aca="false">$H46*PAM!I46/PAM!I$70</f>
        <v>0.0425040650406504</v>
      </c>
      <c r="L46" s="15" t="n">
        <f aca="false">$H46*PAM!J46/PAM!J$70</f>
        <v>0.032675</v>
      </c>
      <c r="M46" s="15" t="n">
        <f aca="false">$H46*PAM!K46/PAM!K$70</f>
        <v>0.0792121212121212</v>
      </c>
      <c r="N46" s="15" t="n">
        <f aca="false">$H46*PAM!L46/PAM!L$70</f>
        <v>0.0475272727272727</v>
      </c>
      <c r="O46" s="15" t="n">
        <f aca="false">$H46*PAM!M46/PAM!M$70</f>
        <v>0.032675</v>
      </c>
      <c r="P46" s="15" t="n">
        <f aca="false">$H46*PAM!N46/PAM!N$70</f>
        <v>0.0622380952380952</v>
      </c>
      <c r="Q46" s="15" t="n">
        <f aca="false">$H46*PAM!O46/PAM!O$70</f>
        <v>0.0968148148148148</v>
      </c>
      <c r="R46" s="15" t="n">
        <f aca="false">$H46*PAM!P46/PAM!P$70</f>
        <v>0.101844155844156</v>
      </c>
      <c r="S46" s="15" t="n">
        <f aca="false">$H46*PAM!Q46/PAM!Q$70</f>
        <v>0.0484074074074074</v>
      </c>
      <c r="T46" s="15" t="n">
        <f aca="false">$H46*PAM!R46/PAM!R$70</f>
        <v>0.0314939759036145</v>
      </c>
    </row>
    <row r="47" customFormat="false" ht="13.8" hidden="false" customHeight="false" outlineLevel="0" collapsed="false">
      <c r="B47" s="1" t="n">
        <v>42</v>
      </c>
      <c r="C47" s="9"/>
      <c r="D47" s="10" t="s">
        <v>104</v>
      </c>
      <c r="E47" s="7" t="s">
        <v>105</v>
      </c>
      <c r="F47" s="1" t="n">
        <v>2.74</v>
      </c>
      <c r="G47" s="1" t="n">
        <v>2.65</v>
      </c>
      <c r="H47" s="1" t="n">
        <f aca="false">0.7*F47+0.3*G47</f>
        <v>2.713</v>
      </c>
      <c r="I47" s="15" t="n">
        <f aca="false">$H47*PAM!G47/PAM!G$70</f>
        <v>0.0475964912280702</v>
      </c>
      <c r="J47" s="15" t="n">
        <f aca="false">$H47*PAM!H47/PAM!H$70</f>
        <v>0.0490301204819277</v>
      </c>
      <c r="K47" s="15" t="n">
        <f aca="false">$H47*PAM!I47/PAM!I$70</f>
        <v>0.0441138211382114</v>
      </c>
      <c r="L47" s="15" t="n">
        <f aca="false">$H47*PAM!J47/PAM!J$70</f>
        <v>0.0339125</v>
      </c>
      <c r="M47" s="15" t="n">
        <f aca="false">$H47*PAM!K47/PAM!K$70</f>
        <v>0.0822121212121212</v>
      </c>
      <c r="N47" s="15" t="n">
        <f aca="false">$H47*PAM!L47/PAM!L$70</f>
        <v>0.0493272727272727</v>
      </c>
      <c r="O47" s="15" t="n">
        <f aca="false">$H47*PAM!M47/PAM!M$70</f>
        <v>0.0339125</v>
      </c>
      <c r="P47" s="15" t="n">
        <f aca="false">$H47*PAM!N47/PAM!N$70</f>
        <v>0.0645952380952381</v>
      </c>
      <c r="Q47" s="15" t="n">
        <f aca="false">$H47*PAM!O47/PAM!O$70</f>
        <v>0.100481481481481</v>
      </c>
      <c r="R47" s="15" t="n">
        <f aca="false">$H47*PAM!P47/PAM!P$70</f>
        <v>0.105701298701299</v>
      </c>
      <c r="S47" s="15" t="n">
        <f aca="false">$H47*PAM!Q47/PAM!Q$70</f>
        <v>0.0502407407407407</v>
      </c>
      <c r="T47" s="15" t="n">
        <f aca="false">$H47*PAM!R47/PAM!R$70</f>
        <v>0.0326867469879518</v>
      </c>
    </row>
    <row r="48" customFormat="false" ht="13.8" hidden="false" customHeight="false" outlineLevel="0" collapsed="false">
      <c r="B48" s="1" t="n">
        <v>43</v>
      </c>
      <c r="C48" s="9"/>
      <c r="D48" s="10" t="s">
        <v>106</v>
      </c>
      <c r="E48" s="7" t="s">
        <v>107</v>
      </c>
      <c r="F48" s="1" t="n">
        <v>2.81</v>
      </c>
      <c r="G48" s="1" t="n">
        <v>2.73</v>
      </c>
      <c r="H48" s="1" t="n">
        <f aca="false">0.7*F48+0.3*G48</f>
        <v>2.786</v>
      </c>
      <c r="I48" s="15" t="n">
        <f aca="false">$H48*PAM!G48/PAM!G$70</f>
        <v>0.0488771929824561</v>
      </c>
      <c r="J48" s="15" t="n">
        <f aca="false">$H48*PAM!H48/PAM!H$70</f>
        <v>0.0503493975903614</v>
      </c>
      <c r="K48" s="15" t="n">
        <f aca="false">$H48*PAM!I48/PAM!I$70</f>
        <v>0.0453008130081301</v>
      </c>
      <c r="L48" s="15" t="n">
        <f aca="false">$H48*PAM!J48/PAM!J$70</f>
        <v>0.034825</v>
      </c>
      <c r="M48" s="15" t="n">
        <f aca="false">$H48*PAM!K48/PAM!K$70</f>
        <v>0.0844242424242424</v>
      </c>
      <c r="N48" s="15" t="n">
        <f aca="false">$H48*PAM!L48/PAM!L$70</f>
        <v>0.0506545454545454</v>
      </c>
      <c r="O48" s="15" t="n">
        <f aca="false">$H48*PAM!M48/PAM!M$70</f>
        <v>0.034825</v>
      </c>
      <c r="P48" s="15" t="n">
        <f aca="false">$H48*PAM!N48/PAM!N$70</f>
        <v>0.0663333333333333</v>
      </c>
      <c r="Q48" s="15" t="n">
        <f aca="false">$H48*PAM!O48/PAM!O$70</f>
        <v>0.103185185185185</v>
      </c>
      <c r="R48" s="15" t="n">
        <f aca="false">$H48*PAM!P48/PAM!P$70</f>
        <v>0.108545454545455</v>
      </c>
      <c r="S48" s="15" t="n">
        <f aca="false">$H48*PAM!Q48/PAM!Q$70</f>
        <v>0.0515925925925926</v>
      </c>
      <c r="T48" s="15" t="n">
        <f aca="false">$H48*PAM!R48/PAM!R$70</f>
        <v>0.033566265060241</v>
      </c>
    </row>
    <row r="49" customFormat="false" ht="14.25" hidden="false" customHeight="false" outlineLevel="0" collapsed="false">
      <c r="B49" s="1" t="n">
        <v>44</v>
      </c>
      <c r="C49" s="9" t="s">
        <v>108</v>
      </c>
      <c r="D49" s="7" t="s">
        <v>109</v>
      </c>
      <c r="E49" s="11" t="s">
        <v>110</v>
      </c>
      <c r="F49" s="1" t="n">
        <v>2.56</v>
      </c>
      <c r="G49" s="1" t="n">
        <v>2.3</v>
      </c>
      <c r="H49" s="1" t="n">
        <f aca="false">0.7*F49+0.3*G49</f>
        <v>2.482</v>
      </c>
      <c r="I49" s="15" t="n">
        <f aca="false">$H49*PAM!G49/PAM!G$70</f>
        <v>0.0435438596491228</v>
      </c>
      <c r="J49" s="15" t="n">
        <f aca="false">$H49*PAM!H49/PAM!H$70</f>
        <v>0.044855421686747</v>
      </c>
      <c r="K49" s="15" t="n">
        <f aca="false">$H49*PAM!I49/PAM!I$70</f>
        <v>0.0403577235772358</v>
      </c>
      <c r="L49" s="15" t="n">
        <f aca="false">$H49*PAM!J49/PAM!J$70</f>
        <v>0.031025</v>
      </c>
      <c r="M49" s="15" t="n">
        <f aca="false">$H49*PAM!K49/PAM!K$70</f>
        <v>0.0250707070707071</v>
      </c>
      <c r="N49" s="15" t="n">
        <f aca="false">$H49*PAM!L49/PAM!L$70</f>
        <v>0.0451272727272727</v>
      </c>
      <c r="O49" s="15" t="n">
        <f aca="false">$H49*PAM!M49/PAM!M$70</f>
        <v>0.031025</v>
      </c>
      <c r="P49" s="15" t="n">
        <f aca="false">$H49*PAM!N49/PAM!N$70</f>
        <v>0</v>
      </c>
      <c r="Q49" s="15" t="n">
        <f aca="false">$H49*PAM!O49/PAM!O$70</f>
        <v>0</v>
      </c>
      <c r="R49" s="15" t="n">
        <f aca="false">$H49*PAM!P49/PAM!P$70</f>
        <v>0</v>
      </c>
      <c r="S49" s="15" t="n">
        <f aca="false">$H49*PAM!Q49/PAM!Q$70</f>
        <v>0</v>
      </c>
      <c r="T49" s="15" t="n">
        <f aca="false">$H49*PAM!R49/PAM!R$70</f>
        <v>0.0299036144578313</v>
      </c>
    </row>
    <row r="50" customFormat="false" ht="14.25" hidden="false" customHeight="false" outlineLevel="0" collapsed="false">
      <c r="B50" s="1" t="n">
        <v>45</v>
      </c>
      <c r="C50" s="9"/>
      <c r="D50" s="7" t="s">
        <v>111</v>
      </c>
      <c r="E50" s="11" t="s">
        <v>112</v>
      </c>
      <c r="F50" s="1" t="n">
        <v>2.54</v>
      </c>
      <c r="G50" s="1" t="n">
        <v>2.43</v>
      </c>
      <c r="H50" s="1" t="n">
        <f aca="false">0.7*F50+0.3*G50</f>
        <v>2.507</v>
      </c>
      <c r="I50" s="15" t="n">
        <f aca="false">$H50*PAM!G50/PAM!G$70</f>
        <v>0.0439824561403509</v>
      </c>
      <c r="J50" s="15" t="n">
        <f aca="false">$H50*PAM!H50/PAM!H$70</f>
        <v>0.0453072289156626</v>
      </c>
      <c r="K50" s="15" t="n">
        <f aca="false">$H50*PAM!I50/PAM!I$70</f>
        <v>0.0407642276422764</v>
      </c>
      <c r="L50" s="15" t="n">
        <f aca="false">$H50*PAM!J50/PAM!J$70</f>
        <v>0.0313375</v>
      </c>
      <c r="M50" s="15" t="n">
        <f aca="false">$H50*PAM!K50/PAM!K$70</f>
        <v>0.0253232323232323</v>
      </c>
      <c r="N50" s="15" t="n">
        <f aca="false">$H50*PAM!L50/PAM!L$70</f>
        <v>0.0455818181818182</v>
      </c>
      <c r="O50" s="15" t="n">
        <f aca="false">$H50*PAM!M50/PAM!M$70</f>
        <v>0.0313375</v>
      </c>
      <c r="P50" s="15" t="n">
        <f aca="false">$H50*PAM!N50/PAM!N$70</f>
        <v>0</v>
      </c>
      <c r="Q50" s="15" t="n">
        <f aca="false">$H50*PAM!O50/PAM!O$70</f>
        <v>0</v>
      </c>
      <c r="R50" s="15" t="n">
        <f aca="false">$H50*PAM!P50/PAM!P$70</f>
        <v>0</v>
      </c>
      <c r="S50" s="15" t="n">
        <f aca="false">$H50*PAM!Q50/PAM!Q$70</f>
        <v>0</v>
      </c>
      <c r="T50" s="15" t="n">
        <f aca="false">$H50*PAM!R50/PAM!R$70</f>
        <v>0.0302048192771084</v>
      </c>
    </row>
    <row r="51" customFormat="false" ht="14.25" hidden="false" customHeight="false" outlineLevel="0" collapsed="false">
      <c r="B51" s="1" t="n">
        <v>46</v>
      </c>
      <c r="C51" s="9"/>
      <c r="D51" s="7" t="s">
        <v>113</v>
      </c>
      <c r="E51" s="11" t="s">
        <v>114</v>
      </c>
      <c r="F51" s="1" t="n">
        <v>2.31</v>
      </c>
      <c r="G51" s="1" t="n">
        <v>2.21</v>
      </c>
      <c r="H51" s="1" t="n">
        <f aca="false">0.7*F51+0.3*G51</f>
        <v>2.28</v>
      </c>
      <c r="I51" s="15" t="n">
        <f aca="false">$H51*PAM!G51/PAM!G$70</f>
        <v>0.04</v>
      </c>
      <c r="J51" s="15" t="n">
        <f aca="false">$H51*PAM!H51/PAM!H$70</f>
        <v>0.0412048192771084</v>
      </c>
      <c r="K51" s="15" t="n">
        <f aca="false">$H51*PAM!I51/PAM!I$70</f>
        <v>0.0370731707317073</v>
      </c>
      <c r="L51" s="15" t="n">
        <f aca="false">$H51*PAM!J51/PAM!J$70</f>
        <v>0.0285</v>
      </c>
      <c r="M51" s="15" t="n">
        <f aca="false">$H51*PAM!K51/PAM!K$70</f>
        <v>0.023030303030303</v>
      </c>
      <c r="N51" s="15" t="n">
        <f aca="false">$H51*PAM!L51/PAM!L$70</f>
        <v>0.0414545454545455</v>
      </c>
      <c r="O51" s="15" t="n">
        <f aca="false">$H51*PAM!M51/PAM!M$70</f>
        <v>0.0285</v>
      </c>
      <c r="P51" s="15" t="n">
        <f aca="false">$H51*PAM!N51/PAM!N$70</f>
        <v>0</v>
      </c>
      <c r="Q51" s="15" t="n">
        <f aca="false">$H51*PAM!O51/PAM!O$70</f>
        <v>0</v>
      </c>
      <c r="R51" s="15" t="n">
        <f aca="false">$H51*PAM!P51/PAM!P$70</f>
        <v>0</v>
      </c>
      <c r="S51" s="15" t="n">
        <f aca="false">$H51*PAM!Q51/PAM!Q$70</f>
        <v>0</v>
      </c>
      <c r="T51" s="15" t="n">
        <f aca="false">$H51*PAM!R51/PAM!R$70</f>
        <v>0.0274698795180723</v>
      </c>
    </row>
    <row r="52" customFormat="false" ht="14.25" hidden="false" customHeight="false" outlineLevel="0" collapsed="false">
      <c r="B52" s="1" t="n">
        <v>47</v>
      </c>
      <c r="C52" s="9"/>
      <c r="D52" s="7" t="s">
        <v>115</v>
      </c>
      <c r="E52" s="11" t="s">
        <v>116</v>
      </c>
      <c r="F52" s="1" t="n">
        <v>2.36</v>
      </c>
      <c r="G52" s="1" t="n">
        <v>2.4</v>
      </c>
      <c r="H52" s="1" t="n">
        <f aca="false">0.7*F52+0.3*G52</f>
        <v>2.372</v>
      </c>
      <c r="I52" s="15" t="n">
        <f aca="false">$H52*PAM!G52/PAM!G$70</f>
        <v>0.0416140350877193</v>
      </c>
      <c r="J52" s="15" t="n">
        <f aca="false">$H52*PAM!H52/PAM!H$70</f>
        <v>0.0428674698795181</v>
      </c>
      <c r="K52" s="15" t="n">
        <f aca="false">$H52*PAM!I52/PAM!I$70</f>
        <v>0.0385691056910569</v>
      </c>
      <c r="L52" s="15" t="n">
        <f aca="false">$H52*PAM!J52/PAM!J$70</f>
        <v>0.02965</v>
      </c>
      <c r="M52" s="15" t="n">
        <f aca="false">$H52*PAM!K52/PAM!K$70</f>
        <v>0.023959595959596</v>
      </c>
      <c r="N52" s="15" t="n">
        <f aca="false">$H52*PAM!L52/PAM!L$70</f>
        <v>0.0431272727272727</v>
      </c>
      <c r="O52" s="15" t="n">
        <f aca="false">$H52*PAM!M52/PAM!M$70</f>
        <v>0.02965</v>
      </c>
      <c r="P52" s="15" t="n">
        <f aca="false">$H52*PAM!N52/PAM!N$70</f>
        <v>0</v>
      </c>
      <c r="Q52" s="15" t="n">
        <f aca="false">$H52*PAM!O52/PAM!O$70</f>
        <v>0</v>
      </c>
      <c r="R52" s="15" t="n">
        <f aca="false">$H52*PAM!P52/PAM!P$70</f>
        <v>0</v>
      </c>
      <c r="S52" s="15" t="n">
        <f aca="false">$H52*PAM!Q52/PAM!Q$70</f>
        <v>0</v>
      </c>
      <c r="T52" s="15" t="n">
        <f aca="false">$H52*PAM!R52/PAM!R$70</f>
        <v>0.028578313253012</v>
      </c>
    </row>
    <row r="53" customFormat="false" ht="14.25" hidden="false" customHeight="false" outlineLevel="0" collapsed="false">
      <c r="B53" s="1" t="n">
        <v>48</v>
      </c>
      <c r="C53" s="9"/>
      <c r="D53" s="7" t="s">
        <v>117</v>
      </c>
      <c r="E53" s="11" t="s">
        <v>118</v>
      </c>
      <c r="F53" s="1" t="n">
        <v>2.17</v>
      </c>
      <c r="G53" s="1" t="n">
        <v>2.2</v>
      </c>
      <c r="H53" s="1" t="n">
        <f aca="false">0.7*F53+0.3*G53</f>
        <v>2.179</v>
      </c>
      <c r="I53" s="15" t="n">
        <f aca="false">$H53*PAM!G53/PAM!G$70</f>
        <v>0.0382280701754386</v>
      </c>
      <c r="J53" s="15" t="n">
        <f aca="false">$H53*PAM!H53/PAM!H$70</f>
        <v>0.0393795180722891</v>
      </c>
      <c r="K53" s="15" t="n">
        <f aca="false">$H53*PAM!I53/PAM!I$70</f>
        <v>0.0354308943089431</v>
      </c>
      <c r="L53" s="15" t="n">
        <f aca="false">$H53*PAM!J53/PAM!J$70</f>
        <v>0.0272375</v>
      </c>
      <c r="M53" s="15" t="n">
        <f aca="false">$H53*PAM!K53/PAM!K$70</f>
        <v>0.022010101010101</v>
      </c>
      <c r="N53" s="15" t="n">
        <f aca="false">$H53*PAM!L53/PAM!L$70</f>
        <v>0.0396181818181818</v>
      </c>
      <c r="O53" s="15" t="n">
        <f aca="false">$H53*PAM!M53/PAM!M$70</f>
        <v>0.0272375</v>
      </c>
      <c r="P53" s="15" t="n">
        <f aca="false">$H53*PAM!N53/PAM!N$70</f>
        <v>0</v>
      </c>
      <c r="Q53" s="15" t="n">
        <f aca="false">$H53*PAM!O53/PAM!O$70</f>
        <v>0</v>
      </c>
      <c r="R53" s="15" t="n">
        <f aca="false">$H53*PAM!P53/PAM!P$70</f>
        <v>0</v>
      </c>
      <c r="S53" s="15" t="n">
        <f aca="false">$H53*PAM!Q53/PAM!Q$70</f>
        <v>0</v>
      </c>
      <c r="T53" s="15" t="n">
        <f aca="false">$H53*PAM!R53/PAM!R$70</f>
        <v>0.0262530120481928</v>
      </c>
    </row>
    <row r="54" customFormat="false" ht="28.35" hidden="false" customHeight="false" outlineLevel="0" collapsed="false">
      <c r="B54" s="1" t="n">
        <v>49</v>
      </c>
      <c r="C54" s="9"/>
      <c r="D54" s="7" t="s">
        <v>119</v>
      </c>
      <c r="E54" s="11" t="s">
        <v>120</v>
      </c>
      <c r="F54" s="1" t="n">
        <v>2.65</v>
      </c>
      <c r="G54" s="1" t="n">
        <v>2.58</v>
      </c>
      <c r="H54" s="1" t="n">
        <f aca="false">0.7*F54+0.3*G54</f>
        <v>2.629</v>
      </c>
      <c r="I54" s="15" t="n">
        <f aca="false">$H54*PAM!G54/PAM!G$70</f>
        <v>0</v>
      </c>
      <c r="J54" s="15" t="n">
        <f aca="false">$H54*PAM!H54/PAM!H$70</f>
        <v>0</v>
      </c>
      <c r="K54" s="15" t="n">
        <f aca="false">$H54*PAM!I54/PAM!I$70</f>
        <v>0</v>
      </c>
      <c r="L54" s="15" t="n">
        <f aca="false">$H54*PAM!J54/PAM!J$70</f>
        <v>0</v>
      </c>
      <c r="M54" s="15" t="n">
        <f aca="false">$H54*PAM!K54/PAM!K$70</f>
        <v>0</v>
      </c>
      <c r="N54" s="15" t="n">
        <f aca="false">$H54*PAM!L54/PAM!L$70</f>
        <v>0</v>
      </c>
      <c r="O54" s="15" t="n">
        <f aca="false">$H54*PAM!M54/PAM!M$70</f>
        <v>0.0985875</v>
      </c>
      <c r="P54" s="15" t="n">
        <f aca="false">$H54*PAM!N54/PAM!N$70</f>
        <v>0.187785714285714</v>
      </c>
      <c r="Q54" s="15" t="n">
        <f aca="false">$H54*PAM!O54/PAM!O$70</f>
        <v>0.0973703703703704</v>
      </c>
      <c r="R54" s="15" t="n">
        <f aca="false">$H54*PAM!P54/PAM!P$70</f>
        <v>0.102428571428571</v>
      </c>
      <c r="S54" s="15" t="n">
        <f aca="false">$H54*PAM!Q54/PAM!Q$70</f>
        <v>0.146055555555556</v>
      </c>
      <c r="T54" s="15" t="n">
        <f aca="false">$H54*PAM!R54/PAM!R$70</f>
        <v>0.0950240963855422</v>
      </c>
    </row>
    <row r="55" customFormat="false" ht="14.25" hidden="false" customHeight="false" outlineLevel="0" collapsed="false">
      <c r="B55" s="1" t="n">
        <v>50</v>
      </c>
      <c r="C55" s="9"/>
      <c r="D55" s="7" t="s">
        <v>121</v>
      </c>
      <c r="E55" s="11" t="s">
        <v>122</v>
      </c>
      <c r="F55" s="1" t="n">
        <v>2.67</v>
      </c>
      <c r="G55" s="1" t="n">
        <v>2.61</v>
      </c>
      <c r="H55" s="1" t="n">
        <f aca="false">0.7*F55+0.3*G55</f>
        <v>2.652</v>
      </c>
      <c r="I55" s="15" t="n">
        <f aca="false">$H55*PAM!G55/PAM!G$70</f>
        <v>0.0465263157894737</v>
      </c>
      <c r="J55" s="15" t="n">
        <f aca="false">$H55*PAM!H55/PAM!H$70</f>
        <v>0.0479277108433735</v>
      </c>
      <c r="K55" s="15" t="n">
        <f aca="false">$H55*PAM!I55/PAM!I$70</f>
        <v>0.0431219512195122</v>
      </c>
      <c r="L55" s="15" t="n">
        <f aca="false">$H55*PAM!J55/PAM!J$70</f>
        <v>0.03315</v>
      </c>
      <c r="M55" s="15" t="n">
        <f aca="false">$H55*PAM!K55/PAM!K$70</f>
        <v>0.0803636363636364</v>
      </c>
      <c r="N55" s="15" t="n">
        <f aca="false">$H55*PAM!L55/PAM!L$70</f>
        <v>0.0482181818181818</v>
      </c>
      <c r="O55" s="15" t="n">
        <f aca="false">$H55*PAM!M55/PAM!M$70</f>
        <v>0.03315</v>
      </c>
      <c r="P55" s="15" t="n">
        <f aca="false">$H55*PAM!N55/PAM!N$70</f>
        <v>0.0631428571428571</v>
      </c>
      <c r="Q55" s="15" t="n">
        <f aca="false">$H55*PAM!O55/PAM!O$70</f>
        <v>0.0982222222222222</v>
      </c>
      <c r="R55" s="15" t="n">
        <f aca="false">$H55*PAM!P55/PAM!P$70</f>
        <v>0.103324675324675</v>
      </c>
      <c r="S55" s="15" t="n">
        <f aca="false">$H55*PAM!Q55/PAM!Q$70</f>
        <v>0.0491111111111111</v>
      </c>
      <c r="T55" s="15" t="n">
        <f aca="false">$H55*PAM!R55/PAM!R$70</f>
        <v>0.0319518072289157</v>
      </c>
    </row>
    <row r="56" customFormat="false" ht="14.25" hidden="false" customHeight="false" outlineLevel="0" collapsed="false">
      <c r="B56" s="1" t="n">
        <v>51</v>
      </c>
      <c r="C56" s="9"/>
      <c r="D56" s="7" t="s">
        <v>123</v>
      </c>
      <c r="E56" s="11" t="s">
        <v>124</v>
      </c>
      <c r="F56" s="1" t="n">
        <v>2.56</v>
      </c>
      <c r="G56" s="1" t="n">
        <v>2.34</v>
      </c>
      <c r="H56" s="1" t="n">
        <f aca="false">0.7*F56+0.3*G56</f>
        <v>2.494</v>
      </c>
      <c r="I56" s="15" t="n">
        <f aca="false">$H56*PAM!G56/PAM!G$70</f>
        <v>0.0437543859649123</v>
      </c>
      <c r="J56" s="15" t="n">
        <f aca="false">$H56*PAM!H56/PAM!H$70</f>
        <v>0.0450722891566265</v>
      </c>
      <c r="K56" s="15" t="n">
        <f aca="false">$H56*PAM!I56/PAM!I$70</f>
        <v>0.0405528455284553</v>
      </c>
      <c r="L56" s="15" t="n">
        <f aca="false">$H56*PAM!J56/PAM!J$70</f>
        <v>0.031175</v>
      </c>
      <c r="M56" s="15" t="n">
        <f aca="false">$H56*PAM!K56/PAM!K$70</f>
        <v>0.0755757575757576</v>
      </c>
      <c r="N56" s="15" t="n">
        <f aca="false">$H56*PAM!L56/PAM!L$70</f>
        <v>0.0453454545454545</v>
      </c>
      <c r="O56" s="15" t="n">
        <f aca="false">$H56*PAM!M56/PAM!M$70</f>
        <v>0.031175</v>
      </c>
      <c r="P56" s="15" t="n">
        <f aca="false">$H56*PAM!N56/PAM!N$70</f>
        <v>0.0593809523809524</v>
      </c>
      <c r="Q56" s="15" t="n">
        <f aca="false">$H56*PAM!O56/PAM!O$70</f>
        <v>0.0923703703703704</v>
      </c>
      <c r="R56" s="15" t="n">
        <f aca="false">$H56*PAM!P56/PAM!P$70</f>
        <v>0.0971688311688312</v>
      </c>
      <c r="S56" s="15" t="n">
        <f aca="false">$H56*PAM!Q56/PAM!Q$70</f>
        <v>0.0461851851851852</v>
      </c>
      <c r="T56" s="15" t="n">
        <f aca="false">$H56*PAM!R56/PAM!R$70</f>
        <v>0.0300481927710843</v>
      </c>
    </row>
    <row r="57" customFormat="false" ht="14.25" hidden="false" customHeight="false" outlineLevel="0" collapsed="false">
      <c r="B57" s="1" t="n">
        <v>52</v>
      </c>
      <c r="C57" s="9"/>
      <c r="D57" s="7" t="s">
        <v>125</v>
      </c>
      <c r="E57" s="11" t="s">
        <v>126</v>
      </c>
      <c r="F57" s="1" t="n">
        <v>2.81</v>
      </c>
      <c r="G57" s="1" t="n">
        <v>2.7</v>
      </c>
      <c r="H57" s="1" t="n">
        <f aca="false">0.7*F57+0.3*G57</f>
        <v>2.777</v>
      </c>
      <c r="I57" s="15" t="n">
        <f aca="false">$H57*PAM!G57/PAM!G$70</f>
        <v>0.048719298245614</v>
      </c>
      <c r="J57" s="15" t="n">
        <f aca="false">$H57*PAM!H57/PAM!H$70</f>
        <v>0.0501867469879518</v>
      </c>
      <c r="K57" s="15" t="n">
        <f aca="false">$H57*PAM!I57/PAM!I$70</f>
        <v>0.0451544715447155</v>
      </c>
      <c r="L57" s="15" t="n">
        <f aca="false">$H57*PAM!J57/PAM!J$70</f>
        <v>0.0347125</v>
      </c>
      <c r="M57" s="15" t="n">
        <f aca="false">$H57*PAM!K57/PAM!K$70</f>
        <v>0.0841515151515151</v>
      </c>
      <c r="N57" s="15" t="n">
        <f aca="false">$H57*PAM!L57/PAM!L$70</f>
        <v>0.0504909090909091</v>
      </c>
      <c r="O57" s="15" t="n">
        <f aca="false">$H57*PAM!M57/PAM!M$70</f>
        <v>0.0347125</v>
      </c>
      <c r="P57" s="15" t="n">
        <f aca="false">$H57*PAM!N57/PAM!N$70</f>
        <v>0.0661190476190476</v>
      </c>
      <c r="Q57" s="15" t="n">
        <f aca="false">$H57*PAM!O57/PAM!O$70</f>
        <v>0.102851851851852</v>
      </c>
      <c r="R57" s="15" t="n">
        <f aca="false">$H57*PAM!P57/PAM!P$70</f>
        <v>0.108194805194805</v>
      </c>
      <c r="S57" s="15" t="n">
        <f aca="false">$H57*PAM!Q57/PAM!Q$70</f>
        <v>0.0514259259259259</v>
      </c>
      <c r="T57" s="15" t="n">
        <f aca="false">$H57*PAM!R57/PAM!R$70</f>
        <v>0.0334578313253012</v>
      </c>
    </row>
    <row r="58" customFormat="false" ht="14.25" hidden="false" customHeight="false" outlineLevel="0" collapsed="false">
      <c r="B58" s="1" t="n">
        <v>53</v>
      </c>
      <c r="C58" s="9" t="s">
        <v>127</v>
      </c>
      <c r="D58" s="7" t="s">
        <v>128</v>
      </c>
      <c r="E58" s="11" t="s">
        <v>129</v>
      </c>
      <c r="F58" s="1" t="n">
        <v>2.42</v>
      </c>
      <c r="G58" s="1" t="n">
        <v>2.32</v>
      </c>
      <c r="H58" s="1" t="n">
        <f aca="false">0.7*F58+0.3*G58</f>
        <v>2.39</v>
      </c>
      <c r="I58" s="15" t="n">
        <f aca="false">$H58*PAM!G58/PAM!G$70</f>
        <v>0.0419298245614035</v>
      </c>
      <c r="J58" s="15" t="n">
        <f aca="false">$H58*PAM!H58/PAM!H$70</f>
        <v>0.0431927710843373</v>
      </c>
      <c r="K58" s="15" t="n">
        <f aca="false">$H58*PAM!I58/PAM!I$70</f>
        <v>0.0388617886178862</v>
      </c>
      <c r="L58" s="15" t="n">
        <f aca="false">$H58*PAM!J58/PAM!J$70</f>
        <v>0.029875</v>
      </c>
      <c r="M58" s="15" t="n">
        <f aca="false">$H58*PAM!K58/PAM!K$70</f>
        <v>0.0241414141414141</v>
      </c>
      <c r="N58" s="15" t="n">
        <f aca="false">$H58*PAM!L58/PAM!L$70</f>
        <v>0.0434545454545455</v>
      </c>
      <c r="O58" s="15" t="n">
        <f aca="false">$H58*PAM!M58/PAM!M$70</f>
        <v>0.029875</v>
      </c>
      <c r="P58" s="15" t="n">
        <f aca="false">$H58*PAM!N58/PAM!N$70</f>
        <v>0</v>
      </c>
      <c r="Q58" s="15" t="n">
        <f aca="false">$H58*PAM!O58/PAM!O$70</f>
        <v>0</v>
      </c>
      <c r="R58" s="15" t="n">
        <f aca="false">$H58*PAM!P58/PAM!P$70</f>
        <v>0</v>
      </c>
      <c r="S58" s="15" t="n">
        <f aca="false">$H58*PAM!Q58/PAM!Q$70</f>
        <v>0</v>
      </c>
      <c r="T58" s="15" t="n">
        <f aca="false">$H58*PAM!R58/PAM!R$70</f>
        <v>0.0287951807228916</v>
      </c>
    </row>
    <row r="59" customFormat="false" ht="14.25" hidden="false" customHeight="false" outlineLevel="0" collapsed="false">
      <c r="B59" s="1" t="n">
        <v>54</v>
      </c>
      <c r="C59" s="9"/>
      <c r="D59" s="7" t="s">
        <v>130</v>
      </c>
      <c r="E59" s="11" t="s">
        <v>131</v>
      </c>
      <c r="F59" s="1" t="n">
        <v>2.41</v>
      </c>
      <c r="G59" s="1" t="n">
        <v>2.36</v>
      </c>
      <c r="H59" s="1" t="n">
        <f aca="false">0.7*F59+0.3*G59</f>
        <v>2.395</v>
      </c>
      <c r="I59" s="15" t="n">
        <f aca="false">$H59*PAM!G59/PAM!G$70</f>
        <v>0.0420175438596491</v>
      </c>
      <c r="J59" s="15" t="n">
        <f aca="false">$H59*PAM!H59/PAM!H$70</f>
        <v>0.0432831325301205</v>
      </c>
      <c r="K59" s="15" t="n">
        <f aca="false">$H59*PAM!I59/PAM!I$70</f>
        <v>0.0389430894308943</v>
      </c>
      <c r="L59" s="15" t="n">
        <f aca="false">$H59*PAM!J59/PAM!J$70</f>
        <v>0.0299375</v>
      </c>
      <c r="M59" s="15" t="n">
        <f aca="false">$H59*PAM!K59/PAM!K$70</f>
        <v>0.0241919191919192</v>
      </c>
      <c r="N59" s="15" t="n">
        <f aca="false">$H59*PAM!L59/PAM!L$70</f>
        <v>0.0435454545454545</v>
      </c>
      <c r="O59" s="15" t="n">
        <f aca="false">$H59*PAM!M59/PAM!M$70</f>
        <v>0.0299375</v>
      </c>
      <c r="P59" s="15" t="n">
        <f aca="false">$H59*PAM!N59/PAM!N$70</f>
        <v>0</v>
      </c>
      <c r="Q59" s="15" t="n">
        <f aca="false">$H59*PAM!O59/PAM!O$70</f>
        <v>0</v>
      </c>
      <c r="R59" s="15" t="n">
        <f aca="false">$H59*PAM!P59/PAM!P$70</f>
        <v>0</v>
      </c>
      <c r="S59" s="15" t="n">
        <f aca="false">$H59*PAM!Q59/PAM!Q$70</f>
        <v>0</v>
      </c>
      <c r="T59" s="15" t="n">
        <f aca="false">$H59*PAM!R59/PAM!R$70</f>
        <v>0.028855421686747</v>
      </c>
    </row>
    <row r="60" customFormat="false" ht="14.25" hidden="false" customHeight="false" outlineLevel="0" collapsed="false">
      <c r="B60" s="1" t="n">
        <v>55</v>
      </c>
      <c r="C60" s="9"/>
      <c r="D60" s="7" t="s">
        <v>132</v>
      </c>
      <c r="E60" s="11" t="s">
        <v>133</v>
      </c>
      <c r="F60" s="1" t="n">
        <v>2.31</v>
      </c>
      <c r="G60" s="1" t="n">
        <v>2.28</v>
      </c>
      <c r="H60" s="1" t="n">
        <f aca="false">0.7*F60+0.3*G60</f>
        <v>2.301</v>
      </c>
      <c r="I60" s="15" t="n">
        <f aca="false">$H60*PAM!G60/PAM!G$70</f>
        <v>0.0403684210526316</v>
      </c>
      <c r="J60" s="15" t="n">
        <f aca="false">$H60*PAM!H60/PAM!H$70</f>
        <v>0.0415843373493976</v>
      </c>
      <c r="K60" s="15" t="n">
        <f aca="false">$H60*PAM!I60/PAM!I$70</f>
        <v>0.0374146341463415</v>
      </c>
      <c r="L60" s="15" t="n">
        <f aca="false">$H60*PAM!J60/PAM!J$70</f>
        <v>0.0287625</v>
      </c>
      <c r="M60" s="15" t="n">
        <f aca="false">$H60*PAM!K60/PAM!K$70</f>
        <v>0.0232424242424242</v>
      </c>
      <c r="N60" s="15" t="n">
        <f aca="false">$H60*PAM!L60/PAM!L$70</f>
        <v>0.0418363636363636</v>
      </c>
      <c r="O60" s="15" t="n">
        <f aca="false">$H60*PAM!M60/PAM!M$70</f>
        <v>0.0287625</v>
      </c>
      <c r="P60" s="15" t="n">
        <f aca="false">$H60*PAM!N60/PAM!N$70</f>
        <v>0</v>
      </c>
      <c r="Q60" s="15" t="n">
        <f aca="false">$H60*PAM!O60/PAM!O$70</f>
        <v>0</v>
      </c>
      <c r="R60" s="15" t="n">
        <f aca="false">$H60*PAM!P60/PAM!P$70</f>
        <v>0</v>
      </c>
      <c r="S60" s="15" t="n">
        <f aca="false">$H60*PAM!Q60/PAM!Q$70</f>
        <v>0</v>
      </c>
      <c r="T60" s="15" t="n">
        <f aca="false">$H60*PAM!R60/PAM!R$70</f>
        <v>0.0277228915662651</v>
      </c>
    </row>
    <row r="61" customFormat="false" ht="14.25" hidden="false" customHeight="false" outlineLevel="0" collapsed="false">
      <c r="B61" s="1" t="n">
        <v>56</v>
      </c>
      <c r="C61" s="9"/>
      <c r="D61" s="7" t="s">
        <v>134</v>
      </c>
      <c r="E61" s="11" t="s">
        <v>135</v>
      </c>
      <c r="F61" s="1" t="n">
        <v>2.47</v>
      </c>
      <c r="G61" s="1" t="n">
        <v>2.32</v>
      </c>
      <c r="H61" s="1" t="n">
        <f aca="false">0.7*F61+0.3*G61</f>
        <v>2.425</v>
      </c>
      <c r="I61" s="15" t="n">
        <f aca="false">$H61*PAM!G61/PAM!G$70</f>
        <v>0.0425438596491228</v>
      </c>
      <c r="J61" s="15" t="n">
        <f aca="false">$H61*PAM!H61/PAM!H$70</f>
        <v>0.0438253012048193</v>
      </c>
      <c r="K61" s="15" t="n">
        <f aca="false">$H61*PAM!I61/PAM!I$70</f>
        <v>0.0394308943089431</v>
      </c>
      <c r="L61" s="15" t="n">
        <f aca="false">$H61*PAM!J61/PAM!J$70</f>
        <v>0.0303125</v>
      </c>
      <c r="M61" s="15" t="n">
        <f aca="false">$H61*PAM!K61/PAM!K$70</f>
        <v>0.0244949494949495</v>
      </c>
      <c r="N61" s="15" t="n">
        <f aca="false">$H61*PAM!L61/PAM!L$70</f>
        <v>0.0440909090909091</v>
      </c>
      <c r="O61" s="15" t="n">
        <f aca="false">$H61*PAM!M61/PAM!M$70</f>
        <v>0.0303125</v>
      </c>
      <c r="P61" s="15" t="n">
        <f aca="false">$H61*PAM!N61/PAM!N$70</f>
        <v>0</v>
      </c>
      <c r="Q61" s="15" t="n">
        <f aca="false">$H61*PAM!O61/PAM!O$70</f>
        <v>0</v>
      </c>
      <c r="R61" s="15" t="n">
        <f aca="false">$H61*PAM!P61/PAM!P$70</f>
        <v>0</v>
      </c>
      <c r="S61" s="15" t="n">
        <f aca="false">$H61*PAM!Q61/PAM!Q$70</f>
        <v>0</v>
      </c>
      <c r="T61" s="15" t="n">
        <f aca="false">$H61*PAM!R61/PAM!R$70</f>
        <v>0.0292168674698795</v>
      </c>
    </row>
    <row r="62" customFormat="false" ht="14.25" hidden="false" customHeight="false" outlineLevel="0" collapsed="false">
      <c r="B62" s="1" t="n">
        <v>57</v>
      </c>
      <c r="C62" s="9"/>
      <c r="D62" s="7" t="s">
        <v>136</v>
      </c>
      <c r="E62" s="11" t="s">
        <v>137</v>
      </c>
      <c r="F62" s="1" t="n">
        <v>2.31</v>
      </c>
      <c r="G62" s="1" t="n">
        <v>2.8</v>
      </c>
      <c r="H62" s="1" t="n">
        <f aca="false">0.7*F62+0.3*G62</f>
        <v>2.457</v>
      </c>
      <c r="I62" s="15" t="n">
        <f aca="false">$H62*PAM!G62/PAM!G$70</f>
        <v>0.0431052631578947</v>
      </c>
      <c r="J62" s="15" t="n">
        <f aca="false">$H62*PAM!H62/PAM!H$70</f>
        <v>0.0444036144578313</v>
      </c>
      <c r="K62" s="15" t="n">
        <f aca="false">$H62*PAM!I62/PAM!I$70</f>
        <v>0.0599268292682927</v>
      </c>
      <c r="L62" s="15" t="n">
        <f aca="false">$H62*PAM!J62/PAM!J$70</f>
        <v>0.0921375</v>
      </c>
      <c r="M62" s="15" t="n">
        <f aca="false">$H62*PAM!K62/PAM!K$70</f>
        <v>0.0744545454545455</v>
      </c>
      <c r="N62" s="15" t="n">
        <f aca="false">$H62*PAM!L62/PAM!L$70</f>
        <v>0.0670090909090909</v>
      </c>
      <c r="O62" s="15" t="n">
        <f aca="false">$H62*PAM!M62/PAM!M$70</f>
        <v>0.0921375</v>
      </c>
      <c r="P62" s="15" t="n">
        <f aca="false">$H62*PAM!N62/PAM!N$70</f>
        <v>0.1755</v>
      </c>
      <c r="Q62" s="15" t="n">
        <f aca="false">$H62*PAM!O62/PAM!O$70</f>
        <v>0.091</v>
      </c>
      <c r="R62" s="15" t="n">
        <f aca="false">$H62*PAM!P62/PAM!P$70</f>
        <v>0.0957272727272727</v>
      </c>
      <c r="S62" s="15" t="n">
        <f aca="false">$H62*PAM!Q62/PAM!Q$70</f>
        <v>0.1365</v>
      </c>
      <c r="T62" s="15" t="n">
        <f aca="false">$H62*PAM!R62/PAM!R$70</f>
        <v>0.0888072289156627</v>
      </c>
    </row>
    <row r="63" customFormat="false" ht="14.25" hidden="false" customHeight="false" outlineLevel="0" collapsed="false">
      <c r="B63" s="1" t="n">
        <v>58</v>
      </c>
      <c r="C63" s="9"/>
      <c r="D63" s="7" t="s">
        <v>138</v>
      </c>
      <c r="E63" s="11" t="s">
        <v>139</v>
      </c>
      <c r="F63" s="1" t="n">
        <v>2.87</v>
      </c>
      <c r="G63" s="1" t="n">
        <v>2.56</v>
      </c>
      <c r="H63" s="1" t="n">
        <f aca="false">0.7*F63+0.3*G63</f>
        <v>2.777</v>
      </c>
      <c r="I63" s="15" t="n">
        <f aca="false">$H63*PAM!G63/PAM!G$70</f>
        <v>0.048719298245614</v>
      </c>
      <c r="J63" s="15" t="n">
        <f aca="false">$H63*PAM!H63/PAM!H$70</f>
        <v>0.0501867469879518</v>
      </c>
      <c r="K63" s="15" t="n">
        <f aca="false">$H63*PAM!I63/PAM!I$70</f>
        <v>0.0451544715447155</v>
      </c>
      <c r="L63" s="15" t="n">
        <f aca="false">$H63*PAM!J63/PAM!J$70</f>
        <v>0.0347125</v>
      </c>
      <c r="M63" s="15" t="n">
        <f aca="false">$H63*PAM!K63/PAM!K$70</f>
        <v>0.0841515151515151</v>
      </c>
      <c r="N63" s="15" t="n">
        <f aca="false">$H63*PAM!L63/PAM!L$70</f>
        <v>0.0504909090909091</v>
      </c>
      <c r="O63" s="15" t="n">
        <f aca="false">$H63*PAM!M63/PAM!M$70</f>
        <v>0.0347125</v>
      </c>
      <c r="P63" s="15" t="n">
        <f aca="false">$H63*PAM!N63/PAM!N$70</f>
        <v>0.0661190476190476</v>
      </c>
      <c r="Q63" s="15" t="n">
        <f aca="false">$H63*PAM!O63/PAM!O$70</f>
        <v>0.102851851851852</v>
      </c>
      <c r="R63" s="15" t="n">
        <f aca="false">$H63*PAM!P63/PAM!P$70</f>
        <v>0.108194805194805</v>
      </c>
      <c r="S63" s="15" t="n">
        <f aca="false">$H63*PAM!Q63/PAM!Q$70</f>
        <v>0.0514259259259259</v>
      </c>
      <c r="T63" s="15" t="n">
        <f aca="false">$H63*PAM!R63/PAM!R$70</f>
        <v>0.0334578313253012</v>
      </c>
    </row>
    <row r="64" customFormat="false" ht="14.25" hidden="false" customHeight="false" outlineLevel="0" collapsed="false">
      <c r="B64" s="1" t="n">
        <v>59</v>
      </c>
      <c r="C64" s="9"/>
      <c r="D64" s="7" t="s">
        <v>140</v>
      </c>
      <c r="E64" s="11" t="s">
        <v>141</v>
      </c>
      <c r="F64" s="1" t="n">
        <v>2.75</v>
      </c>
      <c r="G64" s="1" t="n">
        <v>2.65</v>
      </c>
      <c r="H64" s="1" t="n">
        <f aca="false">0.7*F64+0.3*G64</f>
        <v>2.72</v>
      </c>
      <c r="I64" s="15" t="n">
        <f aca="false">$H64*PAM!G64/PAM!G$70</f>
        <v>0.047719298245614</v>
      </c>
      <c r="J64" s="15" t="n">
        <f aca="false">$H64*PAM!H64/PAM!H$70</f>
        <v>0.0491566265060241</v>
      </c>
      <c r="K64" s="15" t="n">
        <f aca="false">$H64*PAM!I64/PAM!I$70</f>
        <v>0.0663414634146342</v>
      </c>
      <c r="L64" s="15" t="n">
        <f aca="false">$H64*PAM!J64/PAM!J$70</f>
        <v>0.102</v>
      </c>
      <c r="M64" s="15" t="n">
        <f aca="false">$H64*PAM!K64/PAM!K$70</f>
        <v>0.0824242424242424</v>
      </c>
      <c r="N64" s="15" t="n">
        <f aca="false">$H64*PAM!L64/PAM!L$70</f>
        <v>0.0741818181818182</v>
      </c>
      <c r="O64" s="15" t="n">
        <f aca="false">$H64*PAM!M64/PAM!M$70</f>
        <v>0.102</v>
      </c>
      <c r="P64" s="15" t="n">
        <f aca="false">$H64*PAM!N64/PAM!N$70</f>
        <v>0.194285714285714</v>
      </c>
      <c r="Q64" s="15" t="n">
        <f aca="false">$H64*PAM!O64/PAM!O$70</f>
        <v>0.100740740740741</v>
      </c>
      <c r="R64" s="15" t="n">
        <f aca="false">$H64*PAM!P64/PAM!P$70</f>
        <v>0.105974025974026</v>
      </c>
      <c r="S64" s="15" t="n">
        <f aca="false">$H64*PAM!Q64/PAM!Q$70</f>
        <v>0.151111111111111</v>
      </c>
      <c r="T64" s="15" t="n">
        <f aca="false">$H64*PAM!R64/PAM!R$70</f>
        <v>0.0983132530120482</v>
      </c>
    </row>
    <row r="65" customFormat="false" ht="14.25" hidden="false" customHeight="false" outlineLevel="0" collapsed="false">
      <c r="B65" s="1" t="n">
        <v>60</v>
      </c>
      <c r="C65" s="9" t="s">
        <v>142</v>
      </c>
      <c r="D65" s="7" t="s">
        <v>143</v>
      </c>
      <c r="E65" s="11" t="s">
        <v>144</v>
      </c>
      <c r="F65" s="1" t="n">
        <v>2.42</v>
      </c>
      <c r="G65" s="1" t="n">
        <v>2.22</v>
      </c>
      <c r="H65" s="1" t="n">
        <f aca="false">0.7*F65+0.3*G65</f>
        <v>2.36</v>
      </c>
      <c r="I65" s="15" t="n">
        <f aca="false">$H65*PAM!G65/PAM!G$70</f>
        <v>0.0414035087719298</v>
      </c>
      <c r="J65" s="15" t="n">
        <f aca="false">$H65*PAM!H65/PAM!H$70</f>
        <v>0.0426506024096386</v>
      </c>
      <c r="K65" s="15" t="n">
        <f aca="false">$H65*PAM!I65/PAM!I$70</f>
        <v>0.0383739837398374</v>
      </c>
      <c r="L65" s="15" t="n">
        <f aca="false">$H65*PAM!J65/PAM!J$70</f>
        <v>0.0295</v>
      </c>
      <c r="M65" s="15" t="n">
        <f aca="false">$H65*PAM!K65/PAM!K$70</f>
        <v>0.0238383838383838</v>
      </c>
      <c r="N65" s="15" t="n">
        <f aca="false">$H65*PAM!L65/PAM!L$70</f>
        <v>0.0429090909090909</v>
      </c>
      <c r="O65" s="15" t="n">
        <f aca="false">$H65*PAM!M65/PAM!M$70</f>
        <v>0.0295</v>
      </c>
      <c r="P65" s="15" t="n">
        <f aca="false">$H65*PAM!N65/PAM!N$70</f>
        <v>0</v>
      </c>
      <c r="Q65" s="15" t="n">
        <f aca="false">$H65*PAM!O65/PAM!O$70</f>
        <v>0</v>
      </c>
      <c r="R65" s="15" t="n">
        <f aca="false">$H65*PAM!P65/PAM!P$70</f>
        <v>0</v>
      </c>
      <c r="S65" s="15" t="n">
        <f aca="false">$H65*PAM!Q65/PAM!Q$70</f>
        <v>0</v>
      </c>
      <c r="T65" s="15" t="n">
        <f aca="false">$H65*PAM!R65/PAM!R$70</f>
        <v>0.028433734939759</v>
      </c>
    </row>
    <row r="66" customFormat="false" ht="14.25" hidden="false" customHeight="false" outlineLevel="0" collapsed="false">
      <c r="B66" s="1" t="n">
        <v>61</v>
      </c>
      <c r="C66" s="9"/>
      <c r="D66" s="7" t="s">
        <v>145</v>
      </c>
      <c r="E66" s="11" t="s">
        <v>146</v>
      </c>
      <c r="F66" s="1" t="n">
        <v>2.31</v>
      </c>
      <c r="G66" s="1" t="n">
        <v>2.8</v>
      </c>
      <c r="H66" s="1" t="n">
        <f aca="false">0.7*F66+0.3*G66</f>
        <v>2.457</v>
      </c>
      <c r="I66" s="15" t="n">
        <f aca="false">$H66*PAM!G66/PAM!G$70</f>
        <v>0.0431052631578947</v>
      </c>
      <c r="J66" s="15" t="n">
        <f aca="false">$H66*PAM!H66/PAM!H$70</f>
        <v>0.0444036144578313</v>
      </c>
      <c r="K66" s="15" t="n">
        <f aca="false">$H66*PAM!I66/PAM!I$70</f>
        <v>0.0399512195121951</v>
      </c>
      <c r="L66" s="15" t="n">
        <f aca="false">$H66*PAM!J66/PAM!J$70</f>
        <v>0.0307125</v>
      </c>
      <c r="M66" s="15" t="n">
        <f aca="false">$H66*PAM!K66/PAM!K$70</f>
        <v>0.0248181818181818</v>
      </c>
      <c r="N66" s="15" t="n">
        <f aca="false">$H66*PAM!L66/PAM!L$70</f>
        <v>0.0446727272727273</v>
      </c>
      <c r="O66" s="15" t="n">
        <f aca="false">$H66*PAM!M66/PAM!M$70</f>
        <v>0.0307125</v>
      </c>
      <c r="P66" s="15" t="n">
        <f aca="false">$H66*PAM!N66/PAM!N$70</f>
        <v>0</v>
      </c>
      <c r="Q66" s="15" t="n">
        <f aca="false">$H66*PAM!O66/PAM!O$70</f>
        <v>0</v>
      </c>
      <c r="R66" s="15" t="n">
        <f aca="false">$H66*PAM!P66/PAM!P$70</f>
        <v>0</v>
      </c>
      <c r="S66" s="15" t="n">
        <f aca="false">$H66*PAM!Q66/PAM!Q$70</f>
        <v>0</v>
      </c>
      <c r="T66" s="15" t="n">
        <f aca="false">$H66*PAM!R66/PAM!R$70</f>
        <v>0.0296024096385542</v>
      </c>
    </row>
    <row r="67" customFormat="false" ht="14.25" hidden="false" customHeight="false" outlineLevel="0" collapsed="false">
      <c r="B67" s="1" t="n">
        <v>62</v>
      </c>
      <c r="C67" s="9"/>
      <c r="D67" s="7" t="s">
        <v>147</v>
      </c>
      <c r="E67" s="11" t="s">
        <v>148</v>
      </c>
      <c r="F67" s="1" t="n">
        <v>2.67</v>
      </c>
      <c r="G67" s="1" t="n">
        <v>2.57</v>
      </c>
      <c r="H67" s="1" t="n">
        <f aca="false">0.7*F67+0.3*G67</f>
        <v>2.64</v>
      </c>
      <c r="I67" s="15" t="n">
        <f aca="false">$H67*PAM!G67/PAM!G$70</f>
        <v>0.0463157894736842</v>
      </c>
      <c r="J67" s="15" t="n">
        <f aca="false">$H67*PAM!H67/PAM!H$70</f>
        <v>0.047710843373494</v>
      </c>
      <c r="K67" s="15" t="n">
        <f aca="false">$H67*PAM!I67/PAM!I$70</f>
        <v>0.0429268292682927</v>
      </c>
      <c r="L67" s="15" t="n">
        <f aca="false">$H67*PAM!J67/PAM!J$70</f>
        <v>0.033</v>
      </c>
      <c r="M67" s="15" t="n">
        <f aca="false">$H67*PAM!K67/PAM!K$70</f>
        <v>0.0266666666666667</v>
      </c>
      <c r="N67" s="15" t="n">
        <f aca="false">$H67*PAM!L67/PAM!L$70</f>
        <v>0.048</v>
      </c>
      <c r="O67" s="15" t="n">
        <f aca="false">$H67*PAM!M67/PAM!M$70</f>
        <v>0.033</v>
      </c>
      <c r="P67" s="15" t="n">
        <f aca="false">$H67*PAM!N67/PAM!N$70</f>
        <v>0</v>
      </c>
      <c r="Q67" s="15" t="n">
        <f aca="false">$H67*PAM!O67/PAM!O$70</f>
        <v>0</v>
      </c>
      <c r="R67" s="15" t="n">
        <f aca="false">$H67*PAM!P67/PAM!P$70</f>
        <v>0</v>
      </c>
      <c r="S67" s="15" t="n">
        <f aca="false">$H67*PAM!Q67/PAM!Q$70</f>
        <v>0</v>
      </c>
      <c r="T67" s="15" t="n">
        <f aca="false">$H67*PAM!R67/PAM!R$70</f>
        <v>0.0318072289156626</v>
      </c>
    </row>
    <row r="68" customFormat="false" ht="14.25" hidden="false" customHeight="false" outlineLevel="0" collapsed="false">
      <c r="B68" s="1" t="n">
        <v>63</v>
      </c>
      <c r="C68" s="9"/>
      <c r="D68" s="7" t="s">
        <v>149</v>
      </c>
      <c r="E68" s="11" t="s">
        <v>150</v>
      </c>
      <c r="F68" s="1" t="n">
        <v>2.41</v>
      </c>
      <c r="G68" s="1" t="n">
        <v>2.3</v>
      </c>
      <c r="H68" s="1" t="n">
        <f aca="false">0.7*F68+0.3*G68</f>
        <v>2.377</v>
      </c>
      <c r="I68" s="15" t="n">
        <f aca="false">$H68*PAM!G68/PAM!G$70</f>
        <v>0.0417017543859649</v>
      </c>
      <c r="J68" s="15" t="n">
        <f aca="false">$H68*PAM!H68/PAM!H$70</f>
        <v>0.0429578313253012</v>
      </c>
      <c r="K68" s="15" t="n">
        <f aca="false">$H68*PAM!I68/PAM!I$70</f>
        <v>0.0579756097560976</v>
      </c>
      <c r="L68" s="15" t="n">
        <f aca="false">$H68*PAM!J68/PAM!J$70</f>
        <v>0.0891375</v>
      </c>
      <c r="M68" s="15" t="n">
        <f aca="false">$H68*PAM!K68/PAM!K$70</f>
        <v>0.072030303030303</v>
      </c>
      <c r="N68" s="15" t="n">
        <f aca="false">$H68*PAM!L68/PAM!L$70</f>
        <v>0.0648272727272727</v>
      </c>
      <c r="O68" s="15" t="n">
        <f aca="false">$H68*PAM!M68/PAM!M$70</f>
        <v>0.0891375</v>
      </c>
      <c r="P68" s="15" t="n">
        <f aca="false">$H68*PAM!N68/PAM!N$70</f>
        <v>0.169785714285714</v>
      </c>
      <c r="Q68" s="15" t="n">
        <f aca="false">$H68*PAM!O68/PAM!O$70</f>
        <v>0.088037037037037</v>
      </c>
      <c r="R68" s="15" t="n">
        <f aca="false">$H68*PAM!P68/PAM!P$70</f>
        <v>0.0926103896103896</v>
      </c>
      <c r="S68" s="15" t="n">
        <f aca="false">$H68*PAM!Q68/PAM!Q$70</f>
        <v>0.132055555555556</v>
      </c>
      <c r="T68" s="15" t="n">
        <f aca="false">$H68*PAM!R68/PAM!R$70</f>
        <v>0.0859156626506024</v>
      </c>
    </row>
    <row r="69" customFormat="false" ht="14.25" hidden="false" customHeight="false" outlineLevel="0" collapsed="false">
      <c r="B69" s="1" t="n">
        <v>64</v>
      </c>
      <c r="C69" s="9"/>
      <c r="D69" s="7" t="s">
        <v>151</v>
      </c>
      <c r="E69" s="11" t="s">
        <v>152</v>
      </c>
      <c r="F69" s="1" t="n">
        <v>2.41</v>
      </c>
      <c r="G69" s="1" t="n">
        <v>2.31</v>
      </c>
      <c r="H69" s="1" t="n">
        <f aca="false">0.7*F69+0.3*G69</f>
        <v>2.38</v>
      </c>
      <c r="I69" s="15" t="n">
        <f aca="false">$H69*PAM!G69/PAM!G$70</f>
        <v>0.0417543859649123</v>
      </c>
      <c r="J69" s="15" t="n">
        <f aca="false">$H69*PAM!H69/PAM!H$70</f>
        <v>0.0430120481927711</v>
      </c>
      <c r="K69" s="15" t="n">
        <f aca="false">$H69*PAM!I69/PAM!I$70</f>
        <v>0.0580487804878049</v>
      </c>
      <c r="L69" s="15" t="n">
        <f aca="false">$H69*PAM!J69/PAM!J$70</f>
        <v>0.08925</v>
      </c>
      <c r="M69" s="15" t="n">
        <f aca="false">$H69*PAM!K69/PAM!K$70</f>
        <v>0.0721212121212121</v>
      </c>
      <c r="N69" s="15" t="n">
        <f aca="false">$H69*PAM!L69/PAM!L$70</f>
        <v>0.0649090909090909</v>
      </c>
      <c r="O69" s="15" t="n">
        <f aca="false">$H69*PAM!M69/PAM!M$70</f>
        <v>0.08925</v>
      </c>
      <c r="P69" s="15" t="n">
        <f aca="false">$H69*PAM!N69/PAM!N$70</f>
        <v>0.17</v>
      </c>
      <c r="Q69" s="15" t="n">
        <f aca="false">$H69*PAM!O69/PAM!O$70</f>
        <v>0.0881481481481482</v>
      </c>
      <c r="R69" s="15" t="n">
        <f aca="false">$H69*PAM!P69/PAM!P$70</f>
        <v>0.0927272727272727</v>
      </c>
      <c r="S69" s="15" t="n">
        <f aca="false">$H69*PAM!Q69/PAM!Q$70</f>
        <v>0.132222222222222</v>
      </c>
      <c r="T69" s="15" t="n">
        <f aca="false">$H69*PAM!R69/PAM!R$70</f>
        <v>0.0860240963855422</v>
      </c>
    </row>
    <row r="70" customFormat="false" ht="13.8" hidden="false" customHeight="false" outlineLevel="0" collapsed="false"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</sheetData>
  <mergeCells count="8">
    <mergeCell ref="C6:C14"/>
    <mergeCell ref="C15:C23"/>
    <mergeCell ref="C24:C32"/>
    <mergeCell ref="C33:C39"/>
    <mergeCell ref="C40:C48"/>
    <mergeCell ref="C49:C57"/>
    <mergeCell ref="C58:C64"/>
    <mergeCell ref="C65:C6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4:T39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E10" activeCellId="0" sqref="E10"/>
    </sheetView>
  </sheetViews>
  <sheetFormatPr defaultColWidth="8.87890625" defaultRowHeight="13.8" zeroHeight="false" outlineLevelRow="0" outlineLevelCol="0"/>
  <cols>
    <col collapsed="false" customWidth="false" hidden="false" outlineLevel="0" max="2" min="1" style="1" width="8.88"/>
    <col collapsed="false" customWidth="true" hidden="false" outlineLevel="0" max="3" min="3" style="1" width="22.89"/>
    <col collapsed="false" customWidth="true" hidden="false" outlineLevel="0" max="4" min="4" style="1" width="11.66"/>
    <col collapsed="false" customWidth="true" hidden="false" outlineLevel="0" max="5" min="5" style="1" width="47.89"/>
    <col collapsed="false" customWidth="false" hidden="false" outlineLevel="0" max="1024" min="6" style="1" width="8.88"/>
  </cols>
  <sheetData>
    <row r="4" customFormat="false" ht="13.8" hidden="false" customHeight="false" outlineLevel="0" collapsed="false"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customFormat="false" ht="28.35" hidden="false" customHeight="false" outlineLevel="0" collapsed="false">
      <c r="B5" s="1" t="s">
        <v>1</v>
      </c>
      <c r="C5" s="5" t="s">
        <v>2</v>
      </c>
      <c r="D5" s="5" t="s">
        <v>3</v>
      </c>
      <c r="E5" s="5" t="s">
        <v>164</v>
      </c>
      <c r="F5" s="14" t="s">
        <v>165</v>
      </c>
      <c r="G5" s="14" t="s">
        <v>166</v>
      </c>
      <c r="H5" s="14" t="s">
        <v>167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5" t="s">
        <v>13</v>
      </c>
      <c r="R5" s="5" t="s">
        <v>14</v>
      </c>
      <c r="S5" s="5" t="s">
        <v>15</v>
      </c>
      <c r="T5" s="5" t="s">
        <v>16</v>
      </c>
    </row>
    <row r="6" customFormat="false" ht="13.8" hidden="false" customHeight="false" outlineLevel="0" collapsed="false">
      <c r="B6" s="1" t="n">
        <v>1</v>
      </c>
      <c r="C6" s="16" t="s">
        <v>169</v>
      </c>
      <c r="D6" s="7"/>
      <c r="E6" s="17" t="s">
        <v>170</v>
      </c>
      <c r="F6" s="17"/>
      <c r="G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customFormat="false" ht="13.8" hidden="false" customHeight="false" outlineLevel="0" collapsed="false">
      <c r="B7" s="1" t="n">
        <v>2</v>
      </c>
      <c r="C7" s="16"/>
      <c r="D7" s="7"/>
      <c r="E7" s="17" t="s">
        <v>171</v>
      </c>
      <c r="F7" s="17"/>
      <c r="G7" s="17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customFormat="false" ht="13.8" hidden="false" customHeight="false" outlineLevel="0" collapsed="false">
      <c r="B8" s="1" t="n">
        <v>3</v>
      </c>
      <c r="C8" s="16"/>
      <c r="D8" s="7"/>
      <c r="E8" s="18" t="s">
        <v>172</v>
      </c>
      <c r="F8" s="18"/>
      <c r="G8" s="18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customFormat="false" ht="13.8" hidden="false" customHeight="false" outlineLevel="0" collapsed="false">
      <c r="C9" s="16"/>
      <c r="D9" s="7"/>
      <c r="E9" s="17" t="s">
        <v>173</v>
      </c>
      <c r="F9" s="18"/>
      <c r="G9" s="18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customFormat="false" ht="13.8" hidden="false" customHeight="false" outlineLevel="0" collapsed="false">
      <c r="B10" s="1" t="n">
        <v>4</v>
      </c>
      <c r="C10" s="16"/>
      <c r="D10" s="7"/>
      <c r="E10" s="19" t="s">
        <v>174</v>
      </c>
      <c r="F10" s="17"/>
      <c r="G10" s="17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customFormat="false" ht="13.8" hidden="false" customHeight="false" outlineLevel="0" collapsed="false">
      <c r="B11" s="1" t="n">
        <v>10</v>
      </c>
      <c r="C11" s="16" t="s">
        <v>175</v>
      </c>
      <c r="D11" s="7"/>
      <c r="E11" s="17" t="s">
        <v>176</v>
      </c>
      <c r="F11" s="17"/>
      <c r="G11" s="17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customFormat="false" ht="13.8" hidden="false" customHeight="false" outlineLevel="0" collapsed="false">
      <c r="B12" s="1" t="n">
        <v>11</v>
      </c>
      <c r="C12" s="16"/>
      <c r="D12" s="7"/>
      <c r="E12" s="17" t="s">
        <v>177</v>
      </c>
      <c r="F12" s="17"/>
      <c r="G12" s="17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customFormat="false" ht="13.8" hidden="false" customHeight="false" outlineLevel="0" collapsed="false">
      <c r="C13" s="16"/>
      <c r="D13" s="7"/>
      <c r="E13" s="17" t="s">
        <v>178</v>
      </c>
      <c r="F13" s="17"/>
      <c r="G13" s="17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customFormat="false" ht="13.8" hidden="false" customHeight="false" outlineLevel="0" collapsed="false">
      <c r="B14" s="1" t="n">
        <v>12</v>
      </c>
      <c r="C14" s="16"/>
      <c r="D14" s="7"/>
      <c r="E14" s="17" t="s">
        <v>179</v>
      </c>
      <c r="F14" s="17"/>
      <c r="G14" s="17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customFormat="false" ht="13.8" hidden="false" customHeight="false" outlineLevel="0" collapsed="false">
      <c r="B15" s="1" t="n">
        <v>13</v>
      </c>
      <c r="C15" s="16"/>
      <c r="D15" s="7"/>
      <c r="E15" s="19" t="s">
        <v>180</v>
      </c>
      <c r="F15" s="17"/>
      <c r="G15" s="17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customFormat="false" ht="13.8" hidden="false" customHeight="false" outlineLevel="0" collapsed="false">
      <c r="B16" s="1" t="n">
        <v>19</v>
      </c>
      <c r="C16" s="16" t="s">
        <v>181</v>
      </c>
      <c r="D16" s="7"/>
      <c r="E16" s="17" t="s">
        <v>182</v>
      </c>
      <c r="F16" s="17"/>
      <c r="G16" s="17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customFormat="false" ht="13.8" hidden="false" customHeight="false" outlineLevel="0" collapsed="false">
      <c r="B17" s="1" t="n">
        <v>20</v>
      </c>
      <c r="C17" s="16"/>
      <c r="D17" s="7"/>
      <c r="E17" s="17" t="s">
        <v>183</v>
      </c>
      <c r="F17" s="17"/>
      <c r="G17" s="17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customFormat="false" ht="13.8" hidden="false" customHeight="false" outlineLevel="0" collapsed="false">
      <c r="B18" s="1" t="n">
        <v>21</v>
      </c>
      <c r="C18" s="16"/>
      <c r="D18" s="7"/>
      <c r="E18" s="17" t="s">
        <v>184</v>
      </c>
      <c r="F18" s="17"/>
      <c r="G18" s="17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customFormat="false" ht="13.8" hidden="false" customHeight="false" outlineLevel="0" collapsed="false">
      <c r="C19" s="16"/>
      <c r="D19" s="7"/>
      <c r="E19" s="17" t="s">
        <v>185</v>
      </c>
      <c r="F19" s="17"/>
      <c r="G19" s="17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customFormat="false" ht="13.8" hidden="false" customHeight="false" outlineLevel="0" collapsed="false">
      <c r="B20" s="1" t="n">
        <v>22</v>
      </c>
      <c r="C20" s="16"/>
      <c r="D20" s="7"/>
      <c r="E20" s="19" t="s">
        <v>186</v>
      </c>
      <c r="F20" s="17"/>
      <c r="G20" s="17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customFormat="false" ht="13.8" hidden="false" customHeight="false" outlineLevel="0" collapsed="false">
      <c r="B21" s="1" t="n">
        <v>28</v>
      </c>
      <c r="C21" s="16" t="s">
        <v>187</v>
      </c>
      <c r="D21" s="7"/>
      <c r="E21" s="17" t="s">
        <v>188</v>
      </c>
      <c r="F21" s="17"/>
      <c r="G21" s="17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customFormat="false" ht="13.8" hidden="false" customHeight="false" outlineLevel="0" collapsed="false">
      <c r="B22" s="1" t="n">
        <v>29</v>
      </c>
      <c r="C22" s="16"/>
      <c r="D22" s="7"/>
      <c r="E22" s="17" t="s">
        <v>189</v>
      </c>
      <c r="F22" s="17"/>
      <c r="G22" s="17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customFormat="false" ht="13.8" hidden="false" customHeight="false" outlineLevel="0" collapsed="false">
      <c r="B23" s="1" t="n">
        <v>30</v>
      </c>
      <c r="C23" s="16"/>
      <c r="D23" s="7"/>
      <c r="E23" s="17" t="s">
        <v>190</v>
      </c>
      <c r="F23" s="17"/>
      <c r="G23" s="17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customFormat="false" ht="13.8" hidden="false" customHeight="false" outlineLevel="0" collapsed="false">
      <c r="B24" s="1" t="n">
        <v>31</v>
      </c>
      <c r="C24" s="16"/>
      <c r="D24" s="7"/>
      <c r="E24" s="17" t="s">
        <v>191</v>
      </c>
      <c r="F24" s="17"/>
      <c r="G24" s="17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customFormat="false" ht="13.8" hidden="false" customHeight="false" outlineLevel="0" collapsed="false">
      <c r="C25" s="16"/>
      <c r="D25" s="7"/>
      <c r="E25" s="17" t="s">
        <v>192</v>
      </c>
      <c r="F25" s="17"/>
      <c r="G25" s="17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customFormat="false" ht="13.8" hidden="false" customHeight="false" outlineLevel="0" collapsed="false">
      <c r="B26" s="1" t="n">
        <v>32</v>
      </c>
      <c r="C26" s="16"/>
      <c r="D26" s="7"/>
      <c r="E26" s="19" t="s">
        <v>193</v>
      </c>
      <c r="F26" s="17"/>
      <c r="G26" s="17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customFormat="false" ht="13.8" hidden="false" customHeight="false" outlineLevel="0" collapsed="false">
      <c r="B27" s="1" t="n">
        <v>35</v>
      </c>
      <c r="C27" s="16" t="s">
        <v>194</v>
      </c>
      <c r="D27" s="7"/>
      <c r="E27" s="17" t="s">
        <v>195</v>
      </c>
      <c r="F27" s="17"/>
      <c r="G27" s="17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customFormat="false" ht="13.8" hidden="false" customHeight="false" outlineLevel="0" collapsed="false">
      <c r="B28" s="1" t="n">
        <v>36</v>
      </c>
      <c r="C28" s="16"/>
      <c r="D28" s="7"/>
      <c r="E28" s="17" t="s">
        <v>196</v>
      </c>
      <c r="F28" s="17"/>
      <c r="G28" s="17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customFormat="false" ht="13.8" hidden="false" customHeight="false" outlineLevel="0" collapsed="false">
      <c r="B29" s="1" t="n">
        <v>37</v>
      </c>
      <c r="C29" s="16"/>
      <c r="D29" s="7"/>
      <c r="E29" s="17" t="s">
        <v>197</v>
      </c>
      <c r="F29" s="17"/>
      <c r="G29" s="17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customFormat="false" ht="13.8" hidden="false" customHeight="false" outlineLevel="0" collapsed="false">
      <c r="B30" s="1" t="n">
        <v>38</v>
      </c>
      <c r="C30" s="16"/>
      <c r="D30" s="7"/>
      <c r="E30" s="17" t="s">
        <v>198</v>
      </c>
      <c r="F30" s="17"/>
      <c r="G30" s="17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customFormat="false" ht="13.8" hidden="false" customHeight="false" outlineLevel="0" collapsed="false">
      <c r="C31" s="16"/>
      <c r="D31" s="7"/>
      <c r="E31" s="18" t="s">
        <v>199</v>
      </c>
      <c r="F31" s="17"/>
      <c r="G31" s="17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customFormat="false" ht="13.8" hidden="false" customHeight="false" outlineLevel="0" collapsed="false">
      <c r="B32" s="1" t="n">
        <v>39</v>
      </c>
      <c r="C32" s="16"/>
      <c r="D32" s="7"/>
      <c r="E32" s="19" t="s">
        <v>200</v>
      </c>
      <c r="F32" s="18"/>
      <c r="G32" s="18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customFormat="false" ht="13.8" hidden="false" customHeight="false" outlineLevel="0" collapsed="false">
      <c r="B33" s="1" t="n">
        <v>44</v>
      </c>
      <c r="C33" s="16" t="s">
        <v>201</v>
      </c>
      <c r="D33" s="7"/>
      <c r="E33" s="17" t="s">
        <v>202</v>
      </c>
      <c r="F33" s="17"/>
      <c r="G33" s="17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customFormat="false" ht="13.8" hidden="false" customHeight="false" outlineLevel="0" collapsed="false">
      <c r="B34" s="1" t="n">
        <v>45</v>
      </c>
      <c r="C34" s="16"/>
      <c r="D34" s="7"/>
      <c r="E34" s="17" t="s">
        <v>203</v>
      </c>
      <c r="F34" s="17"/>
      <c r="G34" s="17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customFormat="false" ht="13.8" hidden="false" customHeight="false" outlineLevel="0" collapsed="false">
      <c r="B35" s="1" t="n">
        <v>46</v>
      </c>
      <c r="C35" s="16"/>
      <c r="D35" s="7"/>
      <c r="E35" s="17" t="s">
        <v>204</v>
      </c>
      <c r="F35" s="17"/>
      <c r="G35" s="17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customFormat="false" ht="13.8" hidden="false" customHeight="false" outlineLevel="0" collapsed="false">
      <c r="B36" s="1" t="n">
        <v>47</v>
      </c>
      <c r="C36" s="16"/>
      <c r="D36" s="7"/>
      <c r="E36" s="17" t="s">
        <v>205</v>
      </c>
      <c r="F36" s="17"/>
      <c r="G36" s="17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customFormat="false" ht="13.8" hidden="false" customHeight="false" outlineLevel="0" collapsed="false">
      <c r="C37" s="16"/>
      <c r="D37" s="7"/>
      <c r="E37" s="17" t="s">
        <v>206</v>
      </c>
      <c r="F37" s="17"/>
      <c r="G37" s="17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customFormat="false" ht="13.8" hidden="false" customHeight="false" outlineLevel="0" collapsed="false">
      <c r="B38" s="1" t="n">
        <v>48</v>
      </c>
      <c r="C38" s="16"/>
      <c r="D38" s="7"/>
      <c r="E38" s="19" t="s">
        <v>207</v>
      </c>
      <c r="F38" s="17"/>
      <c r="G38" s="17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customFormat="false" ht="13.8" hidden="false" customHeight="false" outlineLevel="0" collapsed="false"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</sheetData>
  <mergeCells count="6">
    <mergeCell ref="C6:C10"/>
    <mergeCell ref="C11:C15"/>
    <mergeCell ref="C16:C20"/>
    <mergeCell ref="C21:C26"/>
    <mergeCell ref="C27:C32"/>
    <mergeCell ref="C33:C3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4:T57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E57" activeCellId="0" sqref="E57"/>
    </sheetView>
  </sheetViews>
  <sheetFormatPr defaultColWidth="8.87890625" defaultRowHeight="13.8" zeroHeight="false" outlineLevelRow="0" outlineLevelCol="0"/>
  <cols>
    <col collapsed="false" customWidth="false" hidden="false" outlineLevel="0" max="2" min="1" style="1" width="8.88"/>
    <col collapsed="false" customWidth="true" hidden="false" outlineLevel="0" max="3" min="3" style="1" width="22.89"/>
    <col collapsed="false" customWidth="true" hidden="false" outlineLevel="0" max="4" min="4" style="1" width="11.66"/>
    <col collapsed="false" customWidth="true" hidden="false" outlineLevel="0" max="5" min="5" style="1" width="82"/>
    <col collapsed="false" customWidth="false" hidden="false" outlineLevel="0" max="1024" min="6" style="1" width="8.88"/>
  </cols>
  <sheetData>
    <row r="4" customFormat="false" ht="13.8" hidden="false" customHeight="false" outlineLevel="0" collapsed="false"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customFormat="false" ht="28.35" hidden="false" customHeight="false" outlineLevel="0" collapsed="false">
      <c r="B5" s="1" t="s">
        <v>1</v>
      </c>
      <c r="C5" s="5" t="s">
        <v>2</v>
      </c>
      <c r="D5" s="5" t="s">
        <v>3</v>
      </c>
      <c r="E5" s="5" t="s">
        <v>4</v>
      </c>
      <c r="F5" s="14" t="s">
        <v>165</v>
      </c>
      <c r="G5" s="14" t="s">
        <v>166</v>
      </c>
      <c r="H5" s="14" t="s">
        <v>167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5" t="s">
        <v>13</v>
      </c>
      <c r="R5" s="5" t="s">
        <v>14</v>
      </c>
      <c r="S5" s="5" t="s">
        <v>15</v>
      </c>
      <c r="T5" s="5" t="s">
        <v>16</v>
      </c>
    </row>
    <row r="6" customFormat="false" ht="15" hidden="false" customHeight="false" outlineLevel="0" collapsed="false">
      <c r="B6" s="1" t="n">
        <v>1</v>
      </c>
      <c r="C6" s="16" t="s">
        <v>208</v>
      </c>
      <c r="D6" s="7"/>
      <c r="E6" s="20" t="s">
        <v>209</v>
      </c>
      <c r="F6" s="20"/>
      <c r="G6" s="20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customFormat="false" ht="15" hidden="false" customHeight="false" outlineLevel="0" collapsed="false">
      <c r="B7" s="1" t="n">
        <v>2</v>
      </c>
      <c r="C7" s="16"/>
      <c r="D7" s="7"/>
      <c r="E7" s="20" t="s">
        <v>210</v>
      </c>
      <c r="F7" s="20"/>
      <c r="G7" s="20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customFormat="false" ht="15" hidden="false" customHeight="false" outlineLevel="0" collapsed="false">
      <c r="B8" s="1" t="n">
        <v>3</v>
      </c>
      <c r="C8" s="16"/>
      <c r="D8" s="7"/>
      <c r="E8" s="20" t="s">
        <v>211</v>
      </c>
      <c r="F8" s="20"/>
      <c r="G8" s="20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customFormat="false" ht="15" hidden="false" customHeight="false" outlineLevel="0" collapsed="false">
      <c r="B9" s="1" t="n">
        <v>4</v>
      </c>
      <c r="C9" s="16"/>
      <c r="D9" s="7"/>
      <c r="E9" s="20" t="s">
        <v>212</v>
      </c>
      <c r="F9" s="20"/>
      <c r="G9" s="20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customFormat="false" ht="15" hidden="false" customHeight="false" outlineLevel="0" collapsed="false">
      <c r="B10" s="1" t="n">
        <v>5</v>
      </c>
      <c r="C10" s="16"/>
      <c r="D10" s="7"/>
      <c r="E10" s="20" t="s">
        <v>213</v>
      </c>
      <c r="F10" s="20"/>
      <c r="G10" s="20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customFormat="false" ht="15" hidden="false" customHeight="false" outlineLevel="0" collapsed="false">
      <c r="B11" s="1" t="n">
        <v>6</v>
      </c>
      <c r="C11" s="16"/>
      <c r="D11" s="7"/>
      <c r="E11" s="20" t="s">
        <v>214</v>
      </c>
      <c r="F11" s="20"/>
      <c r="G11" s="20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customFormat="false" ht="15" hidden="false" customHeight="false" outlineLevel="0" collapsed="false">
      <c r="B12" s="1" t="n">
        <v>7</v>
      </c>
      <c r="C12" s="16"/>
      <c r="D12" s="7"/>
      <c r="E12" s="20" t="s">
        <v>215</v>
      </c>
      <c r="F12" s="20"/>
      <c r="G12" s="20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customFormat="false" ht="15" hidden="false" customHeight="false" outlineLevel="0" collapsed="false">
      <c r="C13" s="16"/>
      <c r="D13" s="7"/>
      <c r="E13" s="20" t="s">
        <v>216</v>
      </c>
      <c r="F13" s="20"/>
      <c r="G13" s="20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customFormat="false" ht="15" hidden="false" customHeight="false" outlineLevel="0" collapsed="false">
      <c r="B14" s="1" t="n">
        <v>8</v>
      </c>
      <c r="C14" s="16"/>
      <c r="D14" s="7"/>
      <c r="E14" s="20" t="s">
        <v>217</v>
      </c>
      <c r="F14" s="20"/>
      <c r="G14" s="20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customFormat="false" ht="15" hidden="false" customHeight="false" outlineLevel="0" collapsed="false">
      <c r="C15" s="16"/>
      <c r="D15" s="7"/>
      <c r="E15" s="20" t="s">
        <v>218</v>
      </c>
      <c r="F15" s="20"/>
      <c r="G15" s="20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customFormat="false" ht="15" hidden="false" customHeight="false" outlineLevel="0" collapsed="false">
      <c r="C16" s="16"/>
      <c r="D16" s="7"/>
      <c r="E16" s="20" t="s">
        <v>219</v>
      </c>
      <c r="F16" s="20"/>
      <c r="G16" s="20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customFormat="false" ht="15" hidden="false" customHeight="false" outlineLevel="0" collapsed="false">
      <c r="C17" s="16"/>
      <c r="D17" s="7"/>
      <c r="E17" s="20" t="s">
        <v>220</v>
      </c>
      <c r="F17" s="20"/>
      <c r="G17" s="20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customFormat="false" ht="13.8" hidden="false" customHeight="false" outlineLevel="0" collapsed="false">
      <c r="C18" s="16"/>
      <c r="D18" s="7"/>
      <c r="E18" s="7"/>
      <c r="F18" s="7"/>
      <c r="G18" s="7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customFormat="false" ht="13.8" hidden="false" customHeight="false" outlineLevel="0" collapsed="false">
      <c r="B19" s="1" t="n">
        <v>9</v>
      </c>
      <c r="C19" s="16"/>
      <c r="D19" s="7"/>
      <c r="E19" s="19" t="s">
        <v>221</v>
      </c>
      <c r="F19" s="7"/>
      <c r="G19" s="7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customFormat="false" ht="13.8" hidden="false" customHeight="false" outlineLevel="0" collapsed="false">
      <c r="B20" s="1" t="n">
        <v>10</v>
      </c>
      <c r="C20" s="16" t="s">
        <v>222</v>
      </c>
      <c r="D20" s="7"/>
      <c r="E20" s="21" t="s">
        <v>223</v>
      </c>
      <c r="F20" s="21"/>
      <c r="G20" s="21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customFormat="false" ht="13.8" hidden="false" customHeight="false" outlineLevel="0" collapsed="false">
      <c r="B21" s="1" t="n">
        <v>11</v>
      </c>
      <c r="C21" s="16"/>
      <c r="D21" s="7"/>
      <c r="E21" s="21" t="s">
        <v>224</v>
      </c>
      <c r="F21" s="21"/>
      <c r="G21" s="21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customFormat="false" ht="13.8" hidden="false" customHeight="false" outlineLevel="0" collapsed="false">
      <c r="B22" s="1" t="n">
        <v>12</v>
      </c>
      <c r="C22" s="16"/>
      <c r="D22" s="7"/>
      <c r="E22" s="22" t="s">
        <v>225</v>
      </c>
      <c r="F22" s="22"/>
      <c r="G22" s="22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customFormat="false" ht="13.8" hidden="false" customHeight="false" outlineLevel="0" collapsed="false">
      <c r="B23" s="1" t="n">
        <v>13</v>
      </c>
      <c r="C23" s="16"/>
      <c r="D23" s="7"/>
      <c r="E23" s="21" t="s">
        <v>226</v>
      </c>
      <c r="F23" s="21"/>
      <c r="G23" s="21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customFormat="false" ht="13.8" hidden="false" customHeight="false" outlineLevel="0" collapsed="false">
      <c r="B24" s="1" t="n">
        <v>14</v>
      </c>
      <c r="C24" s="16"/>
      <c r="D24" s="7"/>
      <c r="E24" s="21" t="s">
        <v>227</v>
      </c>
      <c r="F24" s="21"/>
      <c r="G24" s="21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customFormat="false" ht="13.8" hidden="false" customHeight="false" outlineLevel="0" collapsed="false">
      <c r="C25" s="16"/>
      <c r="D25" s="7"/>
      <c r="E25" s="21" t="s">
        <v>228</v>
      </c>
      <c r="F25" s="21"/>
      <c r="G25" s="21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customFormat="false" ht="13.8" hidden="false" customHeight="false" outlineLevel="0" collapsed="false">
      <c r="C26" s="16"/>
      <c r="D26" s="7"/>
      <c r="E26" s="21" t="s">
        <v>229</v>
      </c>
      <c r="F26" s="21"/>
      <c r="G26" s="21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customFormat="false" ht="13.8" hidden="false" customHeight="false" outlineLevel="0" collapsed="false">
      <c r="C27" s="16"/>
      <c r="D27" s="7"/>
      <c r="E27" s="21" t="s">
        <v>230</v>
      </c>
      <c r="F27" s="21"/>
      <c r="G27" s="21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customFormat="false" ht="13.8" hidden="false" customHeight="false" outlineLevel="0" collapsed="false">
      <c r="B28" s="1" t="n">
        <v>15</v>
      </c>
      <c r="C28" s="16"/>
      <c r="D28" s="7"/>
      <c r="E28" s="21" t="s">
        <v>231</v>
      </c>
      <c r="F28" s="21"/>
      <c r="G28" s="21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customFormat="false" ht="13.8" hidden="false" customHeight="false" outlineLevel="0" collapsed="false">
      <c r="C29" s="16"/>
      <c r="D29" s="7"/>
      <c r="E29" s="21" t="s">
        <v>232</v>
      </c>
      <c r="F29" s="21"/>
      <c r="G29" s="21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customFormat="false" ht="13.8" hidden="false" customHeight="false" outlineLevel="0" collapsed="false">
      <c r="B30" s="1" t="n">
        <v>16</v>
      </c>
      <c r="C30" s="16"/>
      <c r="D30" s="7"/>
      <c r="E30" s="21" t="s">
        <v>233</v>
      </c>
      <c r="F30" s="21"/>
      <c r="G30" s="21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customFormat="false" ht="13.8" hidden="false" customHeight="false" outlineLevel="0" collapsed="false">
      <c r="C31" s="16"/>
      <c r="D31" s="7"/>
      <c r="E31" s="21" t="s">
        <v>234</v>
      </c>
      <c r="F31" s="21"/>
      <c r="G31" s="2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customFormat="false" ht="13.8" hidden="false" customHeight="false" outlineLevel="0" collapsed="false">
      <c r="B32" s="1" t="n">
        <v>17</v>
      </c>
      <c r="C32" s="16"/>
      <c r="D32" s="7"/>
      <c r="E32" s="7"/>
      <c r="F32" s="7"/>
      <c r="G32" s="7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customFormat="false" ht="13.8" hidden="false" customHeight="false" outlineLevel="0" collapsed="false">
      <c r="B33" s="1" t="n">
        <v>18</v>
      </c>
      <c r="C33" s="16"/>
      <c r="D33" s="7"/>
      <c r="E33" s="19" t="s">
        <v>235</v>
      </c>
      <c r="F33" s="7"/>
      <c r="G33" s="7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customFormat="false" ht="15" hidden="false" customHeight="false" outlineLevel="0" collapsed="false">
      <c r="B34" s="1" t="n">
        <v>19</v>
      </c>
      <c r="C34" s="16" t="s">
        <v>236</v>
      </c>
      <c r="D34" s="7"/>
      <c r="E34" s="20" t="s">
        <v>237</v>
      </c>
      <c r="F34" s="20"/>
      <c r="G34" s="20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customFormat="false" ht="15" hidden="false" customHeight="false" outlineLevel="0" collapsed="false">
      <c r="B35" s="1" t="n">
        <v>20</v>
      </c>
      <c r="C35" s="16"/>
      <c r="D35" s="7"/>
      <c r="E35" s="20" t="s">
        <v>238</v>
      </c>
      <c r="F35" s="20"/>
      <c r="G35" s="20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customFormat="false" ht="15" hidden="false" customHeight="false" outlineLevel="0" collapsed="false">
      <c r="B36" s="1" t="n">
        <v>21</v>
      </c>
      <c r="C36" s="16"/>
      <c r="D36" s="7"/>
      <c r="E36" s="20" t="s">
        <v>239</v>
      </c>
      <c r="F36" s="20"/>
      <c r="G36" s="20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customFormat="false" ht="15" hidden="false" customHeight="false" outlineLevel="0" collapsed="false">
      <c r="C37" s="16"/>
      <c r="D37" s="7"/>
      <c r="E37" s="20" t="s">
        <v>240</v>
      </c>
      <c r="F37" s="20"/>
      <c r="G37" s="20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customFormat="false" ht="15" hidden="false" customHeight="false" outlineLevel="0" collapsed="false">
      <c r="C38" s="16"/>
      <c r="D38" s="7"/>
      <c r="E38" s="20" t="s">
        <v>241</v>
      </c>
      <c r="F38" s="20"/>
      <c r="G38" s="20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customFormat="false" ht="15" hidden="false" customHeight="false" outlineLevel="0" collapsed="false">
      <c r="C39" s="16"/>
      <c r="D39" s="7"/>
      <c r="E39" s="20" t="s">
        <v>242</v>
      </c>
      <c r="F39" s="20"/>
      <c r="G39" s="20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customFormat="false" ht="15" hidden="false" customHeight="false" outlineLevel="0" collapsed="false">
      <c r="B40" s="1" t="n">
        <v>22</v>
      </c>
      <c r="C40" s="16"/>
      <c r="D40" s="7"/>
      <c r="E40" s="20" t="s">
        <v>243</v>
      </c>
      <c r="F40" s="20"/>
      <c r="G40" s="20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customFormat="false" ht="15" hidden="false" customHeight="false" outlineLevel="0" collapsed="false">
      <c r="C41" s="16"/>
      <c r="D41" s="7"/>
      <c r="E41" s="20" t="s">
        <v>244</v>
      </c>
      <c r="F41" s="20"/>
      <c r="G41" s="20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customFormat="false" ht="15" hidden="false" customHeight="false" outlineLevel="0" collapsed="false">
      <c r="C42" s="16"/>
      <c r="D42" s="7"/>
      <c r="E42" s="20" t="s">
        <v>245</v>
      </c>
      <c r="F42" s="20"/>
      <c r="G42" s="20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customFormat="false" ht="15" hidden="false" customHeight="false" outlineLevel="0" collapsed="false">
      <c r="B43" s="1" t="n">
        <v>23</v>
      </c>
      <c r="C43" s="16"/>
      <c r="D43" s="7"/>
      <c r="E43" s="20" t="s">
        <v>246</v>
      </c>
      <c r="F43" s="20"/>
      <c r="G43" s="20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customFormat="false" ht="13.8" hidden="false" customHeight="false" outlineLevel="0" collapsed="false">
      <c r="B44" s="1" t="n">
        <v>24</v>
      </c>
      <c r="C44" s="16"/>
      <c r="D44" s="7"/>
      <c r="E44" s="7"/>
      <c r="F44" s="7"/>
      <c r="G44" s="7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customFormat="false" ht="13.8" hidden="false" customHeight="false" outlineLevel="0" collapsed="false">
      <c r="B45" s="1" t="n">
        <v>25</v>
      </c>
      <c r="C45" s="16"/>
      <c r="D45" s="7"/>
      <c r="E45" s="19" t="s">
        <v>247</v>
      </c>
      <c r="F45" s="7"/>
      <c r="G45" s="7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customFormat="false" ht="13.8" hidden="false" customHeight="false" outlineLevel="0" collapsed="false">
      <c r="B46" s="1" t="n">
        <v>28</v>
      </c>
      <c r="C46" s="16" t="s">
        <v>248</v>
      </c>
      <c r="D46" s="7"/>
      <c r="E46" s="7" t="s">
        <v>249</v>
      </c>
      <c r="F46" s="7"/>
      <c r="G46" s="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customFormat="false" ht="13.8" hidden="false" customHeight="false" outlineLevel="0" collapsed="false">
      <c r="B47" s="1" t="n">
        <v>29</v>
      </c>
      <c r="C47" s="16"/>
      <c r="D47" s="7"/>
      <c r="E47" s="7" t="s">
        <v>250</v>
      </c>
      <c r="F47" s="7"/>
      <c r="G47" s="7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customFormat="false" ht="13.8" hidden="false" customHeight="false" outlineLevel="0" collapsed="false">
      <c r="C48" s="16"/>
      <c r="D48" s="7"/>
      <c r="E48" s="7" t="s">
        <v>251</v>
      </c>
      <c r="F48" s="7"/>
      <c r="G48" s="7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customFormat="false" ht="13.8" hidden="false" customHeight="false" outlineLevel="0" collapsed="false">
      <c r="B49" s="1" t="n">
        <v>30</v>
      </c>
      <c r="C49" s="16"/>
      <c r="D49" s="7"/>
      <c r="E49" s="7" t="s">
        <v>252</v>
      </c>
      <c r="F49" s="7"/>
      <c r="G49" s="7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customFormat="false" ht="13.8" hidden="false" customHeight="false" outlineLevel="0" collapsed="false">
      <c r="C50" s="16"/>
      <c r="D50" s="7"/>
      <c r="E50" s="7" t="s">
        <v>253</v>
      </c>
      <c r="F50" s="7"/>
      <c r="G50" s="7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customFormat="false" ht="13.8" hidden="false" customHeight="false" outlineLevel="0" collapsed="false">
      <c r="B51" s="1" t="n">
        <v>31</v>
      </c>
      <c r="C51" s="16"/>
      <c r="D51" s="7"/>
      <c r="E51" s="7" t="s">
        <v>254</v>
      </c>
      <c r="F51" s="7"/>
      <c r="G51" s="7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customFormat="false" ht="13.8" hidden="false" customHeight="false" outlineLevel="0" collapsed="false">
      <c r="C52" s="16"/>
      <c r="D52" s="7"/>
      <c r="E52" s="7" t="s">
        <v>255</v>
      </c>
      <c r="F52" s="7"/>
      <c r="G52" s="7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customFormat="false" ht="13.8" hidden="false" customHeight="false" outlineLevel="0" collapsed="false">
      <c r="C53" s="16"/>
      <c r="D53" s="7"/>
      <c r="E53" s="7" t="s">
        <v>256</v>
      </c>
      <c r="F53" s="7"/>
      <c r="G53" s="7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customFormat="false" ht="13.8" hidden="false" customHeight="false" outlineLevel="0" collapsed="false">
      <c r="B54" s="1" t="n">
        <v>32</v>
      </c>
      <c r="C54" s="16"/>
      <c r="D54" s="7"/>
      <c r="E54" s="7" t="s">
        <v>257</v>
      </c>
      <c r="F54" s="7"/>
      <c r="G54" s="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customFormat="false" ht="13.8" hidden="false" customHeight="false" outlineLevel="0" collapsed="false">
      <c r="B55" s="1" t="n">
        <v>33</v>
      </c>
      <c r="C55" s="16"/>
      <c r="D55" s="7"/>
      <c r="E55" s="7"/>
      <c r="F55" s="7"/>
      <c r="G55" s="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customFormat="false" ht="13.8" hidden="false" customHeight="false" outlineLevel="0" collapsed="false">
      <c r="B56" s="1" t="n">
        <v>34</v>
      </c>
      <c r="C56" s="16"/>
      <c r="D56" s="7"/>
      <c r="E56" s="19" t="s">
        <v>258</v>
      </c>
      <c r="F56" s="7"/>
      <c r="G56" s="7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customFormat="false" ht="13.8" hidden="false" customHeight="false" outlineLevel="0" collapsed="false"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</sheetData>
  <mergeCells count="4">
    <mergeCell ref="C6:C19"/>
    <mergeCell ref="C20:C33"/>
    <mergeCell ref="C34:C45"/>
    <mergeCell ref="C46:C5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S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9.22265625" defaultRowHeight="14.25" zeroHeight="false" outlineLevelRow="0" outlineLevelCol="0"/>
  <cols>
    <col collapsed="false" customWidth="true" hidden="false" outlineLevel="0" max="3" min="3" style="0" width="8"/>
    <col collapsed="false" customWidth="true" hidden="false" outlineLevel="0" max="4" min="4" style="0" width="9.79"/>
    <col collapsed="false" customWidth="true" hidden="false" outlineLevel="0" max="5" min="5" style="0" width="9.66"/>
    <col collapsed="false" customWidth="true" hidden="false" outlineLevel="0" max="6" min="6" style="0" width="10.33"/>
    <col collapsed="false" customWidth="true" hidden="false" outlineLevel="0" max="17" min="17" style="0" width="6.88"/>
  </cols>
  <sheetData>
    <row r="2" customFormat="false" ht="14.25" hidden="false" customHeight="false" outlineLevel="0" collapsed="false">
      <c r="B2" s="0" t="s">
        <v>259</v>
      </c>
      <c r="C2" s="0" t="s">
        <v>260</v>
      </c>
    </row>
    <row r="3" customFormat="false" ht="14.25" hidden="false" customHeight="false" outlineLevel="0" collapsed="false">
      <c r="B3" s="0" t="s">
        <v>261</v>
      </c>
      <c r="C3" s="0" t="s">
        <v>262</v>
      </c>
    </row>
    <row r="4" customFormat="false" ht="14.25" hidden="false" customHeight="false" outlineLevel="0" collapsed="false">
      <c r="B4" s="0" t="s">
        <v>263</v>
      </c>
      <c r="C4" s="0" t="s">
        <v>264</v>
      </c>
    </row>
    <row r="5" customFormat="false" ht="14.25" hidden="false" customHeight="false" outlineLevel="0" collapsed="false">
      <c r="B5" s="0" t="s">
        <v>265</v>
      </c>
      <c r="C5" s="0" t="s">
        <v>266</v>
      </c>
    </row>
    <row r="6" customFormat="false" ht="14.25" hidden="false" customHeight="false" outlineLevel="0" collapsed="false">
      <c r="B6" s="0" t="s">
        <v>267</v>
      </c>
      <c r="C6" s="0" t="s">
        <v>268</v>
      </c>
    </row>
    <row r="7" customFormat="false" ht="14.25" hidden="false" customHeight="false" outlineLevel="0" collapsed="false"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customFormat="false" ht="41.25" hidden="false" customHeight="false" outlineLevel="0" collapsed="false">
      <c r="E8" s="19" t="s">
        <v>269</v>
      </c>
      <c r="F8" s="24" t="n">
        <f aca="false">$D$10*F10/3</f>
        <v>2.665</v>
      </c>
      <c r="G8" s="24" t="n">
        <f aca="false">$D$10*G10/3</f>
        <v>2.665</v>
      </c>
      <c r="H8" s="24" t="n">
        <f aca="false">$D$10*H10/3</f>
        <v>1.77666666666667</v>
      </c>
      <c r="I8" s="24" t="n">
        <f aca="false">$D$10*I10/3</f>
        <v>0.888333333333333</v>
      </c>
      <c r="J8" s="24" t="n">
        <f aca="false">$D$10*J10/3</f>
        <v>0.888333333333333</v>
      </c>
      <c r="K8" s="24" t="n">
        <f aca="false">$D$10*K10/3</f>
        <v>1.77666666666667</v>
      </c>
      <c r="L8" s="24" t="n">
        <f aca="false">$D$10*L10/3</f>
        <v>0.888333333333333</v>
      </c>
      <c r="M8" s="24" t="n">
        <f aca="false">$D$10*M10/3</f>
        <v>0</v>
      </c>
      <c r="N8" s="24" t="n">
        <f aca="false">$D$10*N10/3</f>
        <v>0</v>
      </c>
      <c r="O8" s="24" t="n">
        <f aca="false">$D$10*O10/3</f>
        <v>0</v>
      </c>
      <c r="P8" s="24" t="n">
        <f aca="false">$D$10*P10/3</f>
        <v>0</v>
      </c>
      <c r="Q8" s="24" t="n">
        <f aca="false">$D$10*Q10/3</f>
        <v>0.888333333333333</v>
      </c>
    </row>
    <row r="9" customFormat="false" ht="14.25" hidden="false" customHeight="false" outlineLevel="0" collapsed="false">
      <c r="B9" s="25" t="s">
        <v>270</v>
      </c>
      <c r="C9" s="26" t="s">
        <v>271</v>
      </c>
      <c r="D9" s="25" t="s">
        <v>272</v>
      </c>
      <c r="E9" s="27"/>
      <c r="F9" s="27" t="s">
        <v>5</v>
      </c>
      <c r="G9" s="27" t="s">
        <v>6</v>
      </c>
      <c r="H9" s="27" t="s">
        <v>7</v>
      </c>
      <c r="I9" s="27" t="s">
        <v>8</v>
      </c>
      <c r="J9" s="27" t="s">
        <v>9</v>
      </c>
      <c r="K9" s="27" t="s">
        <v>10</v>
      </c>
      <c r="L9" s="27" t="s">
        <v>11</v>
      </c>
      <c r="M9" s="27" t="s">
        <v>12</v>
      </c>
      <c r="N9" s="27" t="s">
        <v>13</v>
      </c>
      <c r="O9" s="27" t="s">
        <v>14</v>
      </c>
      <c r="P9" s="27" t="s">
        <v>15</v>
      </c>
      <c r="Q9" s="27" t="s">
        <v>16</v>
      </c>
      <c r="R9" s="28"/>
      <c r="S9" s="28"/>
    </row>
    <row r="10" customFormat="false" ht="27" hidden="false" customHeight="false" outlineLevel="0" collapsed="false">
      <c r="B10" s="1" t="n">
        <v>2.56</v>
      </c>
      <c r="C10" s="1" t="n">
        <v>2.91</v>
      </c>
      <c r="D10" s="29" t="n">
        <f aca="false">0.7*B10+0.3*C10</f>
        <v>2.665</v>
      </c>
      <c r="E10" s="27" t="s">
        <v>273</v>
      </c>
      <c r="F10" s="8" t="n">
        <v>3</v>
      </c>
      <c r="G10" s="8" t="n">
        <v>3</v>
      </c>
      <c r="H10" s="8" t="n">
        <v>2</v>
      </c>
      <c r="I10" s="8" t="n">
        <v>1</v>
      </c>
      <c r="J10" s="8" t="n">
        <v>1</v>
      </c>
      <c r="K10" s="8" t="n">
        <v>2</v>
      </c>
      <c r="L10" s="8" t="n">
        <v>1</v>
      </c>
      <c r="M10" s="8"/>
      <c r="N10" s="8"/>
      <c r="O10" s="8"/>
      <c r="P10" s="8"/>
      <c r="Q10" s="8" t="n">
        <v>1</v>
      </c>
      <c r="R10" s="1"/>
      <c r="S10" s="28"/>
    </row>
    <row r="14" customFormat="false" ht="27" hidden="false" customHeight="false" outlineLevel="0" collapsed="false">
      <c r="E14" s="19" t="s">
        <v>274</v>
      </c>
    </row>
    <row r="15" customFormat="false" ht="14.25" hidden="false" customHeight="false" outlineLevel="0" collapsed="false">
      <c r="E15" s="22"/>
      <c r="F15" s="27" t="s">
        <v>5</v>
      </c>
      <c r="G15" s="27" t="s">
        <v>6</v>
      </c>
      <c r="H15" s="27" t="s">
        <v>7</v>
      </c>
      <c r="I15" s="27" t="s">
        <v>8</v>
      </c>
      <c r="J15" s="27" t="s">
        <v>9</v>
      </c>
      <c r="K15" s="27" t="s">
        <v>10</v>
      </c>
      <c r="L15" s="27" t="s">
        <v>11</v>
      </c>
      <c r="M15" s="27" t="s">
        <v>12</v>
      </c>
      <c r="N15" s="27" t="s">
        <v>13</v>
      </c>
      <c r="O15" s="27" t="s">
        <v>14</v>
      </c>
      <c r="P15" s="27" t="s">
        <v>15</v>
      </c>
      <c r="Q15" s="27" t="s">
        <v>16</v>
      </c>
    </row>
    <row r="16" customFormat="false" ht="14.25" hidden="false" customHeight="false" outlineLevel="0" collapsed="false">
      <c r="E16" s="30" t="s">
        <v>275</v>
      </c>
      <c r="F16" s="22" t="n">
        <v>3</v>
      </c>
      <c r="G16" s="22" t="n">
        <v>3</v>
      </c>
      <c r="H16" s="22" t="n">
        <v>2</v>
      </c>
      <c r="I16" s="22" t="n">
        <v>1</v>
      </c>
      <c r="J16" s="22" t="n">
        <v>1</v>
      </c>
      <c r="K16" s="22" t="n">
        <v>2</v>
      </c>
      <c r="L16" s="22" t="n">
        <v>1</v>
      </c>
      <c r="M16" s="22" t="s">
        <v>20</v>
      </c>
      <c r="N16" s="22" t="s">
        <v>20</v>
      </c>
      <c r="O16" s="22" t="s">
        <v>20</v>
      </c>
      <c r="P16" s="22" t="s">
        <v>20</v>
      </c>
      <c r="Q16" s="22" t="n">
        <v>1</v>
      </c>
    </row>
    <row r="17" customFormat="false" ht="14.25" hidden="false" customHeight="false" outlineLevel="0" collapsed="false">
      <c r="E17" s="30" t="s">
        <v>276</v>
      </c>
      <c r="F17" s="22" t="n">
        <v>3</v>
      </c>
      <c r="G17" s="22" t="n">
        <v>3</v>
      </c>
      <c r="H17" s="22" t="n">
        <v>2</v>
      </c>
      <c r="I17" s="22" t="n">
        <v>1</v>
      </c>
      <c r="J17" s="22" t="n">
        <v>1</v>
      </c>
      <c r="K17" s="22" t="n">
        <v>2</v>
      </c>
      <c r="L17" s="22" t="n">
        <v>1</v>
      </c>
      <c r="M17" s="22" t="s">
        <v>20</v>
      </c>
      <c r="N17" s="22" t="s">
        <v>20</v>
      </c>
      <c r="O17" s="22" t="s">
        <v>20</v>
      </c>
      <c r="P17" s="22" t="s">
        <v>20</v>
      </c>
      <c r="Q17" s="22" t="n">
        <v>1</v>
      </c>
    </row>
    <row r="18" customFormat="false" ht="14.25" hidden="false" customHeight="false" outlineLevel="0" collapsed="false">
      <c r="E18" s="30" t="s">
        <v>277</v>
      </c>
      <c r="F18" s="22" t="n">
        <v>3</v>
      </c>
      <c r="G18" s="22" t="n">
        <v>3</v>
      </c>
      <c r="H18" s="22" t="n">
        <v>2</v>
      </c>
      <c r="I18" s="22" t="n">
        <v>1</v>
      </c>
      <c r="J18" s="22" t="n">
        <v>1</v>
      </c>
      <c r="K18" s="22" t="n">
        <v>2</v>
      </c>
      <c r="L18" s="22" t="n">
        <v>1</v>
      </c>
      <c r="M18" s="22" t="s">
        <v>20</v>
      </c>
      <c r="N18" s="22" t="s">
        <v>20</v>
      </c>
      <c r="O18" s="22" t="s">
        <v>20</v>
      </c>
      <c r="P18" s="22" t="s">
        <v>20</v>
      </c>
      <c r="Q18" s="22" t="n">
        <v>1</v>
      </c>
    </row>
    <row r="19" customFormat="false" ht="14.25" hidden="false" customHeight="false" outlineLevel="0" collapsed="false">
      <c r="E19" s="30" t="s">
        <v>278</v>
      </c>
      <c r="F19" s="22" t="n">
        <v>3</v>
      </c>
      <c r="G19" s="22" t="n">
        <v>3</v>
      </c>
      <c r="H19" s="22" t="n">
        <v>2</v>
      </c>
      <c r="I19" s="22" t="n">
        <v>1</v>
      </c>
      <c r="J19" s="22" t="n">
        <v>1</v>
      </c>
      <c r="K19" s="22" t="n">
        <v>2</v>
      </c>
      <c r="L19" s="22" t="n">
        <v>1</v>
      </c>
      <c r="M19" s="22" t="s">
        <v>20</v>
      </c>
      <c r="N19" s="22" t="s">
        <v>20</v>
      </c>
      <c r="O19" s="22" t="s">
        <v>20</v>
      </c>
      <c r="P19" s="22" t="s">
        <v>20</v>
      </c>
      <c r="Q19" s="22" t="n">
        <v>1</v>
      </c>
    </row>
    <row r="20" customFormat="false" ht="14.25" hidden="false" customHeight="false" outlineLevel="0" collapsed="false">
      <c r="E20" s="30" t="s">
        <v>279</v>
      </c>
      <c r="F20" s="22" t="n">
        <v>3</v>
      </c>
      <c r="G20" s="22" t="n">
        <v>3</v>
      </c>
      <c r="H20" s="22" t="n">
        <v>2</v>
      </c>
      <c r="I20" s="22" t="n">
        <v>1</v>
      </c>
      <c r="J20" s="22" t="n">
        <v>1</v>
      </c>
      <c r="K20" s="22" t="n">
        <v>2</v>
      </c>
      <c r="L20" s="22" t="n">
        <v>1</v>
      </c>
      <c r="M20" s="22" t="s">
        <v>20</v>
      </c>
      <c r="N20" s="22" t="s">
        <v>20</v>
      </c>
      <c r="O20" s="22" t="s">
        <v>20</v>
      </c>
      <c r="P20" s="22" t="s">
        <v>20</v>
      </c>
      <c r="Q20" s="22" t="n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J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9.22265625" defaultRowHeight="14.25" zeroHeight="false" outlineLevelRow="0" outlineLevelCol="0"/>
  <cols>
    <col collapsed="false" customWidth="true" hidden="false" outlineLevel="0" max="6" min="6" style="0" width="14.22"/>
    <col collapsed="false" customWidth="true" hidden="false" outlineLevel="0" max="8" min="8" style="0" width="14"/>
  </cols>
  <sheetData>
    <row r="2" customFormat="false" ht="14.25" hidden="false" customHeight="false" outlineLevel="0" collapsed="false">
      <c r="B2" s="0" t="s">
        <v>259</v>
      </c>
      <c r="C2" s="0" t="s">
        <v>280</v>
      </c>
    </row>
    <row r="3" customFormat="false" ht="14.25" hidden="false" customHeight="false" outlineLevel="0" collapsed="false">
      <c r="B3" s="0" t="s">
        <v>261</v>
      </c>
      <c r="C3" s="0" t="s">
        <v>281</v>
      </c>
    </row>
    <row r="4" customFormat="false" ht="14.25" hidden="false" customHeight="false" outlineLevel="0" collapsed="false">
      <c r="B4" s="0" t="s">
        <v>282</v>
      </c>
      <c r="C4" s="0" t="s">
        <v>283</v>
      </c>
    </row>
    <row r="7" customFormat="false" ht="14.25" hidden="false" customHeight="false" outlineLevel="0" collapsed="false">
      <c r="F7" s="23"/>
      <c r="G7" s="23"/>
      <c r="H7" s="23"/>
      <c r="I7" s="23"/>
      <c r="J7" s="23"/>
    </row>
    <row r="8" customFormat="false" ht="41.25" hidden="false" customHeight="false" outlineLevel="0" collapsed="false">
      <c r="E8" s="19" t="s">
        <v>284</v>
      </c>
      <c r="F8" s="24" t="n">
        <f aca="false">$D$10*F10/3</f>
        <v>2.665</v>
      </c>
      <c r="G8" s="24" t="n">
        <f aca="false">$D$10*G10/3</f>
        <v>2.665</v>
      </c>
      <c r="H8" s="24" t="n">
        <f aca="false">$D$10*H10/3</f>
        <v>2.665</v>
      </c>
    </row>
    <row r="9" customFormat="false" ht="13.8" hidden="false" customHeight="false" outlineLevel="0" collapsed="false">
      <c r="B9" s="25" t="s">
        <v>270</v>
      </c>
      <c r="C9" s="26" t="s">
        <v>271</v>
      </c>
      <c r="D9" s="25" t="s">
        <v>272</v>
      </c>
      <c r="E9" s="27"/>
      <c r="F9" s="27" t="s">
        <v>285</v>
      </c>
      <c r="G9" s="27" t="s">
        <v>286</v>
      </c>
      <c r="H9" s="27" t="s">
        <v>287</v>
      </c>
      <c r="I9" s="28"/>
      <c r="J9" s="28"/>
    </row>
    <row r="10" customFormat="false" ht="25.35" hidden="false" customHeight="false" outlineLevel="0" collapsed="false">
      <c r="B10" s="1" t="n">
        <v>2.56</v>
      </c>
      <c r="C10" s="1" t="n">
        <v>2.91</v>
      </c>
      <c r="D10" s="29" t="n">
        <f aca="false">0.7*B10+0.3*C10</f>
        <v>2.665</v>
      </c>
      <c r="E10" s="27" t="s">
        <v>288</v>
      </c>
      <c r="F10" s="31" t="n">
        <v>3</v>
      </c>
      <c r="G10" s="32" t="n">
        <v>3</v>
      </c>
      <c r="H10" s="32" t="n">
        <v>3</v>
      </c>
      <c r="I10" s="28"/>
      <c r="J10" s="28"/>
    </row>
    <row r="16" customFormat="false" ht="27" hidden="false" customHeight="false" outlineLevel="0" collapsed="false">
      <c r="E16" s="19" t="s">
        <v>289</v>
      </c>
    </row>
    <row r="17" customFormat="false" ht="14.25" hidden="false" customHeight="false" outlineLevel="0" collapsed="false">
      <c r="E17" s="22"/>
      <c r="F17" s="27" t="s">
        <v>285</v>
      </c>
      <c r="G17" s="27" t="s">
        <v>286</v>
      </c>
      <c r="H17" s="27" t="s">
        <v>287</v>
      </c>
    </row>
    <row r="18" customFormat="false" ht="14.25" hidden="false" customHeight="false" outlineLevel="0" collapsed="false">
      <c r="E18" s="30" t="s">
        <v>275</v>
      </c>
      <c r="F18" s="22" t="n">
        <v>3</v>
      </c>
      <c r="G18" s="22" t="n">
        <v>3</v>
      </c>
      <c r="H18" s="22" t="n">
        <v>3</v>
      </c>
    </row>
    <row r="19" customFormat="false" ht="14.25" hidden="false" customHeight="false" outlineLevel="0" collapsed="false">
      <c r="E19" s="30" t="s">
        <v>276</v>
      </c>
      <c r="F19" s="22" t="n">
        <v>3</v>
      </c>
      <c r="G19" s="22" t="n">
        <v>3</v>
      </c>
      <c r="H19" s="22" t="n">
        <v>3</v>
      </c>
    </row>
    <row r="20" customFormat="false" ht="14.25" hidden="false" customHeight="false" outlineLevel="0" collapsed="false">
      <c r="E20" s="30" t="s">
        <v>277</v>
      </c>
      <c r="F20" s="22" t="n">
        <v>3</v>
      </c>
      <c r="G20" s="22" t="n">
        <v>3</v>
      </c>
      <c r="H20" s="22" t="n">
        <v>3</v>
      </c>
    </row>
    <row r="21" customFormat="false" ht="14.25" hidden="false" customHeight="false" outlineLevel="0" collapsed="false">
      <c r="E21" s="30" t="s">
        <v>278</v>
      </c>
      <c r="F21" s="22" t="n">
        <v>3</v>
      </c>
      <c r="G21" s="22" t="n">
        <v>3</v>
      </c>
      <c r="H21" s="22" t="n">
        <v>3</v>
      </c>
    </row>
    <row r="22" customFormat="false" ht="14.25" hidden="false" customHeight="false" outlineLevel="0" collapsed="false">
      <c r="E22" s="30" t="s">
        <v>279</v>
      </c>
      <c r="F22" s="22" t="n">
        <v>3</v>
      </c>
      <c r="G22" s="22" t="n">
        <v>3</v>
      </c>
      <c r="H22" s="22" t="n">
        <v>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D4:P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ColWidth="8.87890625" defaultRowHeight="14.25" zeroHeight="false" outlineLevelRow="0" outlineLevelCol="0"/>
  <cols>
    <col collapsed="false" customWidth="false" hidden="false" outlineLevel="0" max="3" min="1" style="1" width="8.88"/>
    <col collapsed="false" customWidth="true" hidden="false" outlineLevel="0" max="4" min="4" style="1" width="24"/>
    <col collapsed="false" customWidth="false" hidden="false" outlineLevel="0" max="1024" min="5" style="1" width="8.88"/>
  </cols>
  <sheetData>
    <row r="4" customFormat="false" ht="14.25" hidden="false" customHeight="false" outlineLevel="0" collapsed="false">
      <c r="D4" s="33" t="s">
        <v>290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</row>
    <row r="5" customFormat="false" ht="14.25" hidden="false" customHeight="false" outlineLevel="0" collapsed="false">
      <c r="D5" s="7" t="s">
        <v>270</v>
      </c>
      <c r="E5" s="34" t="n">
        <f aca="false">'PO-EE-Method-2'!I4</f>
        <v>2.53389473684211</v>
      </c>
      <c r="F5" s="34" t="n">
        <f aca="false">'PO-EE-Method-2'!J4</f>
        <v>2.5248313253012</v>
      </c>
      <c r="G5" s="34" t="n">
        <f aca="false">'PO-EE-Method-2'!K4</f>
        <v>2.53754471544715</v>
      </c>
      <c r="H5" s="34" t="n">
        <f aca="false">'PO-EE-Method-2'!L4</f>
        <v>2.54015</v>
      </c>
      <c r="I5" s="34" t="n">
        <f aca="false">'PO-EE-Method-2'!M4</f>
        <v>2.59673737373737</v>
      </c>
      <c r="J5" s="34" t="n">
        <f aca="false">'PO-EE-Method-2'!N4</f>
        <v>2.52261818181818</v>
      </c>
      <c r="K5" s="34" t="n">
        <f aca="false">'PO-EE-Method-2'!O4</f>
        <v>2.5318875</v>
      </c>
      <c r="L5" s="34" t="n">
        <f aca="false">'PO-EE-Method-2'!P4</f>
        <v>2.57761904761905</v>
      </c>
      <c r="M5" s="34" t="n">
        <f aca="false">'PO-EE-Method-2'!Q4</f>
        <v>2.65511111111111</v>
      </c>
      <c r="N5" s="34" t="n">
        <f aca="false">'PO-EE-Method-2'!R4</f>
        <v>2.63450649350649</v>
      </c>
      <c r="O5" s="34" t="n">
        <f aca="false">'PO-EE-Method-2'!S4</f>
        <v>2.56231481481481</v>
      </c>
      <c r="P5" s="34" t="n">
        <f aca="false">'PO-EE-Method-2'!T4</f>
        <v>2.53156626506024</v>
      </c>
    </row>
    <row r="6" customFormat="false" ht="14.25" hidden="false" customHeight="false" outlineLevel="0" collapsed="false">
      <c r="D6" s="7" t="s">
        <v>291</v>
      </c>
      <c r="E6" s="34" t="n">
        <v>2.71</v>
      </c>
      <c r="F6" s="34" t="n">
        <v>2.87</v>
      </c>
      <c r="G6" s="34" t="n">
        <v>2.65</v>
      </c>
      <c r="H6" s="34" t="n">
        <v>2.91</v>
      </c>
      <c r="I6" s="34" t="n">
        <v>2.74</v>
      </c>
      <c r="J6" s="34" t="n">
        <v>2.35</v>
      </c>
      <c r="K6" s="34" t="n">
        <v>2.87</v>
      </c>
      <c r="L6" s="34" t="n">
        <v>2.33</v>
      </c>
      <c r="M6" s="34" t="n">
        <v>2.73</v>
      </c>
      <c r="N6" s="34" t="n">
        <v>2.78</v>
      </c>
      <c r="O6" s="34" t="n">
        <v>2.46</v>
      </c>
      <c r="P6" s="34" t="n">
        <v>2.76</v>
      </c>
    </row>
    <row r="7" customFormat="false" ht="14.25" hidden="false" customHeight="false" outlineLevel="0" collapsed="false">
      <c r="D7" s="7" t="s">
        <v>292</v>
      </c>
      <c r="E7" s="34" t="n">
        <v>2.57</v>
      </c>
      <c r="F7" s="34" t="n">
        <v>2.69</v>
      </c>
      <c r="G7" s="34" t="n">
        <v>2.14</v>
      </c>
      <c r="H7" s="34" t="n">
        <v>2.67</v>
      </c>
      <c r="I7" s="34" t="n">
        <v>2.84</v>
      </c>
      <c r="J7" s="34" t="n">
        <v>2.94</v>
      </c>
      <c r="K7" s="34" t="n">
        <v>2.87</v>
      </c>
      <c r="L7" s="34" t="n">
        <v>2.39</v>
      </c>
      <c r="M7" s="34" t="n">
        <v>2.54</v>
      </c>
      <c r="N7" s="34" t="n">
        <v>2.56</v>
      </c>
      <c r="O7" s="34" t="n">
        <v>2.87</v>
      </c>
      <c r="P7" s="34" t="n">
        <v>2.31</v>
      </c>
    </row>
    <row r="8" customFormat="false" ht="14.25" hidden="false" customHeight="false" outlineLevel="0" collapsed="false">
      <c r="D8" s="7" t="s">
        <v>293</v>
      </c>
      <c r="E8" s="34" t="n">
        <v>2.47</v>
      </c>
      <c r="F8" s="34" t="n">
        <v>2.54</v>
      </c>
      <c r="G8" s="34" t="n">
        <v>2.68</v>
      </c>
      <c r="H8" s="34" t="n">
        <v>2.57</v>
      </c>
      <c r="I8" s="34" t="n">
        <v>2.64</v>
      </c>
      <c r="J8" s="34" t="n">
        <v>2.78</v>
      </c>
      <c r="K8" s="34" t="n">
        <v>2.43</v>
      </c>
      <c r="L8" s="34" t="n">
        <v>2.62</v>
      </c>
      <c r="M8" s="34" t="n">
        <v>2.67</v>
      </c>
      <c r="N8" s="34" t="n">
        <v>2.39</v>
      </c>
      <c r="O8" s="34" t="n">
        <v>2.76</v>
      </c>
      <c r="P8" s="34" t="n">
        <v>2.41</v>
      </c>
    </row>
    <row r="9" customFormat="false" ht="14.25" hidden="false" customHeight="false" outlineLevel="0" collapsed="false">
      <c r="D9" s="35" t="s">
        <v>294</v>
      </c>
      <c r="E9" s="36" t="n">
        <f aca="false">AVERAGE(E5:E8)</f>
        <v>2.57097368421053</v>
      </c>
      <c r="F9" s="36" t="n">
        <f aca="false">AVERAGE(F5:F8)</f>
        <v>2.6562078313253</v>
      </c>
      <c r="G9" s="36" t="n">
        <f aca="false">AVERAGE(G5:G8)</f>
        <v>2.50188617886179</v>
      </c>
      <c r="H9" s="36" t="n">
        <f aca="false">AVERAGE(H5:H8)</f>
        <v>2.6725375</v>
      </c>
      <c r="I9" s="36" t="n">
        <f aca="false">AVERAGE(I5:I8)</f>
        <v>2.70418434343434</v>
      </c>
      <c r="J9" s="36" t="n">
        <f aca="false">AVERAGE(J5:J8)</f>
        <v>2.64815454545455</v>
      </c>
      <c r="K9" s="36" t="n">
        <f aca="false">AVERAGE(K5:K8)</f>
        <v>2.675471875</v>
      </c>
      <c r="L9" s="36" t="n">
        <f aca="false">AVERAGE(L5:L8)</f>
        <v>2.47940476190476</v>
      </c>
      <c r="M9" s="36" t="n">
        <f aca="false">AVERAGE(M5:M8)</f>
        <v>2.64877777777778</v>
      </c>
      <c r="N9" s="36" t="n">
        <f aca="false">AVERAGE(N5:N8)</f>
        <v>2.59112662337662</v>
      </c>
      <c r="O9" s="36" t="n">
        <f aca="false">AVERAGE(O5:O8)</f>
        <v>2.6630787037037</v>
      </c>
      <c r="P9" s="36" t="n">
        <f aca="false">AVERAGE(P5:P8)</f>
        <v>2.50289156626506</v>
      </c>
    </row>
    <row r="10" customFormat="false" ht="14.25" hidden="false" customHeight="false" outlineLevel="0" collapsed="false">
      <c r="D10" s="37" t="s">
        <v>295</v>
      </c>
      <c r="E10" s="38" t="n">
        <f aca="false">(E9/3)*100</f>
        <v>85.6991228070175</v>
      </c>
      <c r="F10" s="38" t="n">
        <f aca="false">(F9/3)*100</f>
        <v>88.5402610441767</v>
      </c>
      <c r="G10" s="38" t="n">
        <f aca="false">(G9/3)*100</f>
        <v>83.3962059620596</v>
      </c>
      <c r="H10" s="38" t="n">
        <f aca="false">(H9/3)*100</f>
        <v>89.0845833333333</v>
      </c>
      <c r="I10" s="38" t="n">
        <f aca="false">(I9/3)*100</f>
        <v>90.1394781144781</v>
      </c>
      <c r="J10" s="38" t="n">
        <f aca="false">(J9/3)*100</f>
        <v>88.2718181818182</v>
      </c>
      <c r="K10" s="38" t="n">
        <f aca="false">(K9/3)*100</f>
        <v>89.1823958333333</v>
      </c>
      <c r="L10" s="38" t="n">
        <f aca="false">(L9/3)*100</f>
        <v>82.6468253968254</v>
      </c>
      <c r="M10" s="38" t="n">
        <f aca="false">(M9/3)*100</f>
        <v>88.2925925925926</v>
      </c>
      <c r="N10" s="38" t="n">
        <f aca="false">(N9/3)*100</f>
        <v>86.3708874458875</v>
      </c>
      <c r="O10" s="38" t="n">
        <f aca="false">(O9/3)*100</f>
        <v>88.7692901234568</v>
      </c>
      <c r="P10" s="38" t="n">
        <f aca="false">(P9/3)*100</f>
        <v>83.429718875502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bineeta soreng</dc:creator>
  <dc:description/>
  <dc:language>en-IN</dc:language>
  <cp:lastModifiedBy/>
  <cp:lastPrinted>2024-02-24T13:44:41Z</cp:lastPrinted>
  <dcterms:modified xsi:type="dcterms:W3CDTF">2024-08-05T17:40:40Z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